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unanpio\Desktop\"/>
    </mc:Choice>
  </mc:AlternateContent>
  <bookViews>
    <workbookView xWindow="0" yWindow="0" windowWidth="28800" windowHeight="12330" tabRatio="822"/>
  </bookViews>
  <sheets>
    <sheet name="Enero a diciembre 2018" sheetId="2" r:id="rId1"/>
    <sheet name="Control" sheetId="9" state="hidden" r:id="rId2"/>
  </sheets>
  <calcPr calcId="162913"/>
</workbook>
</file>

<file path=xl/calcChain.xml><?xml version="1.0" encoding="utf-8"?>
<calcChain xmlns="http://schemas.openxmlformats.org/spreadsheetml/2006/main">
  <c r="I1333" i="2" l="1"/>
  <c r="E1333" i="2"/>
  <c r="E1332" i="2"/>
  <c r="I1331" i="2"/>
  <c r="I1330" i="2"/>
  <c r="E1330" i="2"/>
  <c r="I1329" i="2"/>
  <c r="E1329" i="2"/>
  <c r="I1328" i="2"/>
  <c r="E1328" i="2"/>
  <c r="H1327" i="2"/>
  <c r="G1327" i="2"/>
  <c r="F1327" i="2"/>
  <c r="D1327" i="2"/>
  <c r="C1327" i="2"/>
  <c r="B1327" i="2"/>
  <c r="I1326" i="2"/>
  <c r="E1326" i="2"/>
  <c r="E1325" i="2"/>
  <c r="I1324" i="2"/>
  <c r="E1324" i="2"/>
  <c r="I1323" i="2"/>
  <c r="E1323" i="2"/>
  <c r="I1322" i="2"/>
  <c r="E1322" i="2"/>
  <c r="I1321" i="2"/>
  <c r="E1321" i="2"/>
  <c r="I1320" i="2"/>
  <c r="E1320" i="2"/>
  <c r="E1319" i="2"/>
  <c r="I1318" i="2"/>
  <c r="E1318" i="2"/>
  <c r="I1317" i="2"/>
  <c r="E1317" i="2"/>
  <c r="I1316" i="2"/>
  <c r="E1316" i="2"/>
  <c r="E1315" i="2"/>
  <c r="E1314" i="2"/>
  <c r="I1313" i="2"/>
  <c r="E1313" i="2"/>
  <c r="I1312" i="2"/>
  <c r="E1312" i="2"/>
  <c r="I1311" i="2"/>
  <c r="E1311" i="2"/>
  <c r="I1310" i="2"/>
  <c r="E1310" i="2"/>
  <c r="I1309" i="2"/>
  <c r="E1309" i="2"/>
  <c r="I1308" i="2"/>
  <c r="E1308" i="2"/>
  <c r="I1307" i="2"/>
  <c r="E1307" i="2"/>
  <c r="I1306" i="2"/>
  <c r="E1306" i="2"/>
  <c r="I1305" i="2"/>
  <c r="E1305" i="2"/>
  <c r="I1304" i="2"/>
  <c r="E1304" i="2"/>
  <c r="I1303" i="2"/>
  <c r="E1303" i="2"/>
  <c r="I1302" i="2"/>
  <c r="E1302" i="2"/>
  <c r="I1301" i="2"/>
  <c r="E1301" i="2"/>
  <c r="I1300" i="2"/>
  <c r="E1300" i="2"/>
  <c r="I1299" i="2"/>
  <c r="E1299" i="2"/>
  <c r="I1298" i="2"/>
  <c r="E1298" i="2"/>
  <c r="I1297" i="2"/>
  <c r="E1297" i="2"/>
  <c r="I1296" i="2"/>
  <c r="E1296" i="2"/>
  <c r="I1295" i="2"/>
  <c r="E1295" i="2"/>
  <c r="I1294" i="2"/>
  <c r="E1294" i="2"/>
  <c r="I1293" i="2"/>
  <c r="E1293" i="2"/>
  <c r="I1292" i="2"/>
  <c r="E1292" i="2"/>
  <c r="I1291" i="2"/>
  <c r="E1291" i="2"/>
  <c r="E1290" i="2"/>
  <c r="I1289" i="2"/>
  <c r="E1289" i="2"/>
  <c r="I1288" i="2"/>
  <c r="E1288" i="2"/>
  <c r="I1287" i="2"/>
  <c r="E1287" i="2"/>
  <c r="E1286" i="2"/>
  <c r="I1285" i="2"/>
  <c r="E1285" i="2"/>
  <c r="I1284" i="2"/>
  <c r="E1284" i="2"/>
  <c r="I1283" i="2"/>
  <c r="E1283" i="2"/>
  <c r="I1282" i="2"/>
  <c r="E1282" i="2"/>
  <c r="I1281" i="2"/>
  <c r="E1281" i="2"/>
  <c r="I1280" i="2"/>
  <c r="E1280" i="2"/>
  <c r="I1279" i="2"/>
  <c r="E1279" i="2"/>
  <c r="I1278" i="2"/>
  <c r="E1278" i="2"/>
  <c r="E1277" i="2"/>
  <c r="I1276" i="2"/>
  <c r="E1276" i="2"/>
  <c r="I1275" i="2"/>
  <c r="E1275" i="2"/>
  <c r="I1274" i="2"/>
  <c r="E1274" i="2"/>
  <c r="I1273" i="2"/>
  <c r="E1273" i="2"/>
  <c r="I1272" i="2"/>
  <c r="E1272" i="2"/>
  <c r="I1271" i="2"/>
  <c r="E1271" i="2"/>
  <c r="I1270" i="2"/>
  <c r="E1270" i="2"/>
  <c r="H1269" i="2"/>
  <c r="G1269" i="2"/>
  <c r="F1269" i="2"/>
  <c r="D1269" i="2"/>
  <c r="C1269" i="2"/>
  <c r="B1269" i="2"/>
  <c r="E1268" i="2"/>
  <c r="I1267" i="2"/>
  <c r="E1267" i="2"/>
  <c r="I1266" i="2"/>
  <c r="E1266" i="2"/>
  <c r="I1265" i="2"/>
  <c r="E1265" i="2"/>
  <c r="E1264" i="2"/>
  <c r="I1263" i="2"/>
  <c r="E1263" i="2"/>
  <c r="I1262" i="2"/>
  <c r="E1262" i="2"/>
  <c r="I1261" i="2"/>
  <c r="E1261" i="2"/>
  <c r="I1260" i="2"/>
  <c r="E1260" i="2"/>
  <c r="I1259" i="2"/>
  <c r="E1259" i="2"/>
  <c r="E1258" i="2"/>
  <c r="I1257" i="2"/>
  <c r="E1257" i="2"/>
  <c r="E1256" i="2"/>
  <c r="I1255" i="2"/>
  <c r="E1255" i="2"/>
  <c r="I1254" i="2"/>
  <c r="E1254" i="2"/>
  <c r="I1253" i="2"/>
  <c r="E1253" i="2"/>
  <c r="E1252" i="2"/>
  <c r="I1251" i="2"/>
  <c r="E1251" i="2"/>
  <c r="I1250" i="2"/>
  <c r="E1250" i="2"/>
  <c r="I1249" i="2"/>
  <c r="E1249" i="2"/>
  <c r="I1248" i="2"/>
  <c r="E1248" i="2"/>
  <c r="I1247" i="2"/>
  <c r="E1247" i="2"/>
  <c r="I1246" i="2"/>
  <c r="E1246" i="2"/>
  <c r="I1245" i="2"/>
  <c r="E1245" i="2"/>
  <c r="I1244" i="2"/>
  <c r="E1244" i="2"/>
  <c r="I1243" i="2"/>
  <c r="E1243" i="2"/>
  <c r="I1242" i="2"/>
  <c r="E1242" i="2"/>
  <c r="H1241" i="2"/>
  <c r="G1241" i="2"/>
  <c r="G1240" i="2" s="1"/>
  <c r="G1239" i="2" s="1"/>
  <c r="F1241" i="2"/>
  <c r="D1241" i="2"/>
  <c r="C1241" i="2"/>
  <c r="C1240" i="2" s="1"/>
  <c r="C1239" i="2" s="1"/>
  <c r="B1241" i="2"/>
  <c r="F1240" i="2" l="1"/>
  <c r="F1239" i="2" s="1"/>
  <c r="D1240" i="2"/>
  <c r="D1239" i="2" s="1"/>
  <c r="E1239" i="2" s="1"/>
  <c r="E1327" i="2"/>
  <c r="I1269" i="2"/>
  <c r="I1241" i="2"/>
  <c r="I1327" i="2"/>
  <c r="E1269" i="2"/>
  <c r="B1240" i="2"/>
  <c r="B1239" i="2" s="1"/>
  <c r="E1241" i="2"/>
  <c r="H1240" i="2"/>
  <c r="E1240" i="2" l="1"/>
  <c r="I1240" i="2"/>
  <c r="H1239" i="2"/>
  <c r="I1239" i="2" s="1"/>
  <c r="I1221" i="2" l="1"/>
  <c r="E1221" i="2"/>
  <c r="E1220" i="2"/>
  <c r="I1219" i="2"/>
  <c r="I1218" i="2"/>
  <c r="E1218" i="2"/>
  <c r="I1217" i="2"/>
  <c r="E1217" i="2"/>
  <c r="I1216" i="2"/>
  <c r="E1216" i="2"/>
  <c r="H1215" i="2"/>
  <c r="G1215" i="2"/>
  <c r="F1215" i="2"/>
  <c r="D1215" i="2"/>
  <c r="C1215" i="2"/>
  <c r="B1215" i="2"/>
  <c r="I1214" i="2"/>
  <c r="E1214" i="2"/>
  <c r="E1213" i="2"/>
  <c r="I1212" i="2"/>
  <c r="E1212" i="2"/>
  <c r="I1211" i="2"/>
  <c r="E1211" i="2"/>
  <c r="I1210" i="2"/>
  <c r="E1210" i="2"/>
  <c r="I1209" i="2"/>
  <c r="E1209" i="2"/>
  <c r="I1208" i="2"/>
  <c r="E1208" i="2"/>
  <c r="E1207" i="2"/>
  <c r="I1206" i="2"/>
  <c r="E1206" i="2"/>
  <c r="I1205" i="2"/>
  <c r="E1205" i="2"/>
  <c r="I1204" i="2"/>
  <c r="E1204" i="2"/>
  <c r="E1203" i="2"/>
  <c r="E1202" i="2"/>
  <c r="I1201" i="2"/>
  <c r="E1201" i="2"/>
  <c r="I1200" i="2"/>
  <c r="E1200" i="2"/>
  <c r="I1199" i="2"/>
  <c r="E1199" i="2"/>
  <c r="I1198" i="2"/>
  <c r="E1198" i="2"/>
  <c r="I1197" i="2"/>
  <c r="E1197" i="2"/>
  <c r="I1196" i="2"/>
  <c r="E1196" i="2"/>
  <c r="I1195" i="2"/>
  <c r="E1195" i="2"/>
  <c r="I1194" i="2"/>
  <c r="E1194" i="2"/>
  <c r="I1193" i="2"/>
  <c r="E1193" i="2"/>
  <c r="I1192" i="2"/>
  <c r="E1192" i="2"/>
  <c r="I1191" i="2"/>
  <c r="E1191" i="2"/>
  <c r="I1190" i="2"/>
  <c r="E1190" i="2"/>
  <c r="I1189" i="2"/>
  <c r="E1189" i="2"/>
  <c r="I1188" i="2"/>
  <c r="E1188" i="2"/>
  <c r="I1187" i="2"/>
  <c r="E1187" i="2"/>
  <c r="I1186" i="2"/>
  <c r="E1186" i="2"/>
  <c r="I1185" i="2"/>
  <c r="E1185" i="2"/>
  <c r="I1184" i="2"/>
  <c r="E1184" i="2"/>
  <c r="I1183" i="2"/>
  <c r="E1183" i="2"/>
  <c r="I1182" i="2"/>
  <c r="E1182" i="2"/>
  <c r="I1181" i="2"/>
  <c r="E1181" i="2"/>
  <c r="I1180" i="2"/>
  <c r="E1180" i="2"/>
  <c r="I1179" i="2"/>
  <c r="E1179" i="2"/>
  <c r="E1178" i="2"/>
  <c r="I1177" i="2"/>
  <c r="E1177" i="2"/>
  <c r="I1176" i="2"/>
  <c r="E1176" i="2"/>
  <c r="I1175" i="2"/>
  <c r="E1175" i="2"/>
  <c r="E1174" i="2"/>
  <c r="I1173" i="2"/>
  <c r="E1173" i="2"/>
  <c r="I1172" i="2"/>
  <c r="E1172" i="2"/>
  <c r="I1171" i="2"/>
  <c r="E1171" i="2"/>
  <c r="I1170" i="2"/>
  <c r="E1170" i="2"/>
  <c r="I1169" i="2"/>
  <c r="E1169" i="2"/>
  <c r="I1168" i="2"/>
  <c r="E1168" i="2"/>
  <c r="I1167" i="2"/>
  <c r="E1167" i="2"/>
  <c r="I1166" i="2"/>
  <c r="E1166" i="2"/>
  <c r="E1165" i="2"/>
  <c r="I1164" i="2"/>
  <c r="E1164" i="2"/>
  <c r="I1163" i="2"/>
  <c r="E1163" i="2"/>
  <c r="I1162" i="2"/>
  <c r="E1162" i="2"/>
  <c r="I1161" i="2"/>
  <c r="E1161" i="2"/>
  <c r="I1160" i="2"/>
  <c r="E1160" i="2"/>
  <c r="I1159" i="2"/>
  <c r="E1159" i="2"/>
  <c r="I1158" i="2"/>
  <c r="E1158" i="2"/>
  <c r="H1157" i="2"/>
  <c r="G1157" i="2"/>
  <c r="F1157" i="2"/>
  <c r="D1157" i="2"/>
  <c r="C1157" i="2"/>
  <c r="B1157" i="2"/>
  <c r="E1156" i="2"/>
  <c r="I1155" i="2"/>
  <c r="E1155" i="2"/>
  <c r="I1154" i="2"/>
  <c r="E1154" i="2"/>
  <c r="I1153" i="2"/>
  <c r="E1153" i="2"/>
  <c r="E1152" i="2"/>
  <c r="I1151" i="2"/>
  <c r="E1151" i="2"/>
  <c r="I1150" i="2"/>
  <c r="E1150" i="2"/>
  <c r="I1149" i="2"/>
  <c r="E1149" i="2"/>
  <c r="I1148" i="2"/>
  <c r="E1148" i="2"/>
  <c r="I1147" i="2"/>
  <c r="E1147" i="2"/>
  <c r="E1146" i="2"/>
  <c r="I1145" i="2"/>
  <c r="E1145" i="2"/>
  <c r="E1144" i="2"/>
  <c r="I1143" i="2"/>
  <c r="E1143" i="2"/>
  <c r="I1142" i="2"/>
  <c r="E1142" i="2"/>
  <c r="I1141" i="2"/>
  <c r="E1141" i="2"/>
  <c r="E1140" i="2"/>
  <c r="I1139" i="2"/>
  <c r="E1139" i="2"/>
  <c r="I1138" i="2"/>
  <c r="E1138" i="2"/>
  <c r="I1137" i="2"/>
  <c r="E1137" i="2"/>
  <c r="I1136" i="2"/>
  <c r="E1136" i="2"/>
  <c r="I1135" i="2"/>
  <c r="E1135" i="2"/>
  <c r="I1134" i="2"/>
  <c r="E1134" i="2"/>
  <c r="I1133" i="2"/>
  <c r="E1133" i="2"/>
  <c r="I1132" i="2"/>
  <c r="E1132" i="2"/>
  <c r="I1131" i="2"/>
  <c r="E1131" i="2"/>
  <c r="I1130" i="2"/>
  <c r="E1130" i="2"/>
  <c r="H1129" i="2"/>
  <c r="G1129" i="2"/>
  <c r="G1128" i="2" s="1"/>
  <c r="G1127" i="2" s="1"/>
  <c r="F1129" i="2"/>
  <c r="D1129" i="2"/>
  <c r="C1129" i="2"/>
  <c r="B1129" i="2"/>
  <c r="F1128" i="2" l="1"/>
  <c r="F1127" i="2" s="1"/>
  <c r="E1215" i="2"/>
  <c r="C1128" i="2"/>
  <c r="C1127" i="2" s="1"/>
  <c r="E1157" i="2"/>
  <c r="I1157" i="2"/>
  <c r="I1129" i="2"/>
  <c r="I1215" i="2"/>
  <c r="B1128" i="2"/>
  <c r="B1127" i="2" s="1"/>
  <c r="H1128" i="2"/>
  <c r="D1128" i="2"/>
  <c r="D1127" i="2"/>
  <c r="E1127" i="2" s="1"/>
  <c r="E1129" i="2"/>
  <c r="I1109" i="2"/>
  <c r="E1109" i="2"/>
  <c r="E1108" i="2"/>
  <c r="I1107" i="2"/>
  <c r="I1106" i="2"/>
  <c r="E1106" i="2"/>
  <c r="I1105" i="2"/>
  <c r="E1105" i="2"/>
  <c r="I1104" i="2"/>
  <c r="E1104" i="2"/>
  <c r="H1103" i="2"/>
  <c r="G1103" i="2"/>
  <c r="F1103" i="2"/>
  <c r="D1103" i="2"/>
  <c r="C1103" i="2"/>
  <c r="B1103" i="2"/>
  <c r="I1102" i="2"/>
  <c r="E1102" i="2"/>
  <c r="E1101" i="2"/>
  <c r="I1100" i="2"/>
  <c r="E1100" i="2"/>
  <c r="I1099" i="2"/>
  <c r="E1099" i="2"/>
  <c r="I1098" i="2"/>
  <c r="E1098" i="2"/>
  <c r="I1097" i="2"/>
  <c r="E1097" i="2"/>
  <c r="I1096" i="2"/>
  <c r="E1096" i="2"/>
  <c r="E1095" i="2"/>
  <c r="I1094" i="2"/>
  <c r="E1094" i="2"/>
  <c r="I1093" i="2"/>
  <c r="E1093" i="2"/>
  <c r="I1092" i="2"/>
  <c r="E1092" i="2"/>
  <c r="E1091" i="2"/>
  <c r="E1090" i="2"/>
  <c r="I1089" i="2"/>
  <c r="E1089" i="2"/>
  <c r="I1088" i="2"/>
  <c r="E1088" i="2"/>
  <c r="I1087" i="2"/>
  <c r="E1087" i="2"/>
  <c r="I1086" i="2"/>
  <c r="E1086" i="2"/>
  <c r="I1085" i="2"/>
  <c r="E1085" i="2"/>
  <c r="I1084" i="2"/>
  <c r="E1084" i="2"/>
  <c r="I1083" i="2"/>
  <c r="E1083" i="2"/>
  <c r="I1082" i="2"/>
  <c r="E1082" i="2"/>
  <c r="I1081" i="2"/>
  <c r="E1081" i="2"/>
  <c r="I1080" i="2"/>
  <c r="E1080" i="2"/>
  <c r="I1079" i="2"/>
  <c r="E1079" i="2"/>
  <c r="I1078" i="2"/>
  <c r="E1078" i="2"/>
  <c r="I1077" i="2"/>
  <c r="E1077" i="2"/>
  <c r="I1076" i="2"/>
  <c r="E1076" i="2"/>
  <c r="I1075" i="2"/>
  <c r="E1075" i="2"/>
  <c r="I1074" i="2"/>
  <c r="E1074" i="2"/>
  <c r="I1073" i="2"/>
  <c r="E1073" i="2"/>
  <c r="I1072" i="2"/>
  <c r="E1072" i="2"/>
  <c r="I1071" i="2"/>
  <c r="E1071" i="2"/>
  <c r="I1070" i="2"/>
  <c r="E1070" i="2"/>
  <c r="I1069" i="2"/>
  <c r="E1069" i="2"/>
  <c r="I1068" i="2"/>
  <c r="E1068" i="2"/>
  <c r="I1067" i="2"/>
  <c r="E1067" i="2"/>
  <c r="E1066" i="2"/>
  <c r="I1065" i="2"/>
  <c r="E1065" i="2"/>
  <c r="I1064" i="2"/>
  <c r="E1064" i="2"/>
  <c r="I1063" i="2"/>
  <c r="E1063" i="2"/>
  <c r="E1062" i="2"/>
  <c r="I1061" i="2"/>
  <c r="E1061" i="2"/>
  <c r="I1060" i="2"/>
  <c r="E1060" i="2"/>
  <c r="I1059" i="2"/>
  <c r="E1059" i="2"/>
  <c r="I1058" i="2"/>
  <c r="E1058" i="2"/>
  <c r="I1057" i="2"/>
  <c r="E1057" i="2"/>
  <c r="I1056" i="2"/>
  <c r="E1056" i="2"/>
  <c r="I1055" i="2"/>
  <c r="E1055" i="2"/>
  <c r="I1054" i="2"/>
  <c r="E1054" i="2"/>
  <c r="E1053" i="2"/>
  <c r="I1052" i="2"/>
  <c r="E1052" i="2"/>
  <c r="I1051" i="2"/>
  <c r="E1051" i="2"/>
  <c r="I1050" i="2"/>
  <c r="E1050" i="2"/>
  <c r="I1049" i="2"/>
  <c r="E1049" i="2"/>
  <c r="I1048" i="2"/>
  <c r="E1048" i="2"/>
  <c r="I1047" i="2"/>
  <c r="E1047" i="2"/>
  <c r="I1046" i="2"/>
  <c r="E1046" i="2"/>
  <c r="H1045" i="2"/>
  <c r="I1045" i="2" s="1"/>
  <c r="G1045" i="2"/>
  <c r="F1045" i="2"/>
  <c r="D1045" i="2"/>
  <c r="C1045" i="2"/>
  <c r="B1045" i="2"/>
  <c r="E1044" i="2"/>
  <c r="I1043" i="2"/>
  <c r="E1043" i="2"/>
  <c r="I1042" i="2"/>
  <c r="E1042" i="2"/>
  <c r="I1041" i="2"/>
  <c r="E1041" i="2"/>
  <c r="E1040" i="2"/>
  <c r="I1039" i="2"/>
  <c r="E1039" i="2"/>
  <c r="I1038" i="2"/>
  <c r="E1038" i="2"/>
  <c r="I1037" i="2"/>
  <c r="E1037" i="2"/>
  <c r="I1036" i="2"/>
  <c r="E1036" i="2"/>
  <c r="I1035" i="2"/>
  <c r="E1035" i="2"/>
  <c r="E1034" i="2"/>
  <c r="I1033" i="2"/>
  <c r="E1033" i="2"/>
  <c r="E1032" i="2"/>
  <c r="I1031" i="2"/>
  <c r="E1031" i="2"/>
  <c r="I1030" i="2"/>
  <c r="E1030" i="2"/>
  <c r="I1029" i="2"/>
  <c r="E1029" i="2"/>
  <c r="E1028" i="2"/>
  <c r="I1027" i="2"/>
  <c r="E1027" i="2"/>
  <c r="I1026" i="2"/>
  <c r="E1026" i="2"/>
  <c r="I1025" i="2"/>
  <c r="E1025" i="2"/>
  <c r="I1024" i="2"/>
  <c r="E1024" i="2"/>
  <c r="I1023" i="2"/>
  <c r="E1023" i="2"/>
  <c r="I1022" i="2"/>
  <c r="E1022" i="2"/>
  <c r="I1021" i="2"/>
  <c r="E1021" i="2"/>
  <c r="I1020" i="2"/>
  <c r="E1020" i="2"/>
  <c r="I1019" i="2"/>
  <c r="E1019" i="2"/>
  <c r="I1018" i="2"/>
  <c r="E1018" i="2"/>
  <c r="H1017" i="2"/>
  <c r="G1017" i="2"/>
  <c r="G1016" i="2" s="1"/>
  <c r="G1015" i="2" s="1"/>
  <c r="F1017" i="2"/>
  <c r="F1016" i="2" s="1"/>
  <c r="F1015" i="2" s="1"/>
  <c r="D1017" i="2"/>
  <c r="C1017" i="2"/>
  <c r="C1016" i="2" s="1"/>
  <c r="C1015" i="2" s="1"/>
  <c r="B1017" i="2"/>
  <c r="B1016" i="2" s="1"/>
  <c r="B1015" i="2" s="1"/>
  <c r="E1017" i="2" l="1"/>
  <c r="E1103" i="2"/>
  <c r="E1128" i="2"/>
  <c r="D1016" i="2"/>
  <c r="E1016" i="2" s="1"/>
  <c r="I1017" i="2"/>
  <c r="I1103" i="2"/>
  <c r="E1045" i="2"/>
  <c r="I1128" i="2"/>
  <c r="H1127" i="2"/>
  <c r="I1127" i="2" s="1"/>
  <c r="H1016" i="2"/>
  <c r="I997" i="2"/>
  <c r="E997" i="2"/>
  <c r="E996" i="2"/>
  <c r="I995" i="2"/>
  <c r="I994" i="2"/>
  <c r="E994" i="2"/>
  <c r="I993" i="2"/>
  <c r="E993" i="2"/>
  <c r="I992" i="2"/>
  <c r="E992" i="2"/>
  <c r="H991" i="2"/>
  <c r="G991" i="2"/>
  <c r="F991" i="2"/>
  <c r="D991" i="2"/>
  <c r="C991" i="2"/>
  <c r="B991" i="2"/>
  <c r="I990" i="2"/>
  <c r="E990" i="2"/>
  <c r="E989" i="2"/>
  <c r="I988" i="2"/>
  <c r="E988" i="2"/>
  <c r="I987" i="2"/>
  <c r="E987" i="2"/>
  <c r="I986" i="2"/>
  <c r="E986" i="2"/>
  <c r="I985" i="2"/>
  <c r="E985" i="2"/>
  <c r="I984" i="2"/>
  <c r="E984" i="2"/>
  <c r="E983" i="2"/>
  <c r="I982" i="2"/>
  <c r="E982" i="2"/>
  <c r="I981" i="2"/>
  <c r="E981" i="2"/>
  <c r="I980" i="2"/>
  <c r="E980" i="2"/>
  <c r="E979" i="2"/>
  <c r="E978" i="2"/>
  <c r="I977" i="2"/>
  <c r="E977" i="2"/>
  <c r="I976" i="2"/>
  <c r="E976" i="2"/>
  <c r="I975" i="2"/>
  <c r="E975" i="2"/>
  <c r="I974" i="2"/>
  <c r="E974" i="2"/>
  <c r="I973" i="2"/>
  <c r="E973" i="2"/>
  <c r="I972" i="2"/>
  <c r="E972" i="2"/>
  <c r="I971" i="2"/>
  <c r="E971" i="2"/>
  <c r="I970" i="2"/>
  <c r="E970" i="2"/>
  <c r="I969" i="2"/>
  <c r="E969" i="2"/>
  <c r="I968" i="2"/>
  <c r="E968" i="2"/>
  <c r="I967" i="2"/>
  <c r="E967" i="2"/>
  <c r="I966" i="2"/>
  <c r="E966" i="2"/>
  <c r="I965" i="2"/>
  <c r="E965" i="2"/>
  <c r="I964" i="2"/>
  <c r="E964" i="2"/>
  <c r="I963" i="2"/>
  <c r="E963" i="2"/>
  <c r="I962" i="2"/>
  <c r="E962" i="2"/>
  <c r="I961" i="2"/>
  <c r="E961" i="2"/>
  <c r="I960" i="2"/>
  <c r="E960" i="2"/>
  <c r="I959" i="2"/>
  <c r="E959" i="2"/>
  <c r="I958" i="2"/>
  <c r="E958" i="2"/>
  <c r="I957" i="2"/>
  <c r="E957" i="2"/>
  <c r="I956" i="2"/>
  <c r="E956" i="2"/>
  <c r="I955" i="2"/>
  <c r="E955" i="2"/>
  <c r="E954" i="2"/>
  <c r="I953" i="2"/>
  <c r="E953" i="2"/>
  <c r="I952" i="2"/>
  <c r="E952" i="2"/>
  <c r="I951" i="2"/>
  <c r="E951" i="2"/>
  <c r="E950" i="2"/>
  <c r="I949" i="2"/>
  <c r="E949" i="2"/>
  <c r="I948" i="2"/>
  <c r="E948" i="2"/>
  <c r="I947" i="2"/>
  <c r="E947" i="2"/>
  <c r="I946" i="2"/>
  <c r="E946" i="2"/>
  <c r="I945" i="2"/>
  <c r="E945" i="2"/>
  <c r="I944" i="2"/>
  <c r="E944" i="2"/>
  <c r="I943" i="2"/>
  <c r="E943" i="2"/>
  <c r="I942" i="2"/>
  <c r="E942" i="2"/>
  <c r="E941" i="2"/>
  <c r="I940" i="2"/>
  <c r="E940" i="2"/>
  <c r="I939" i="2"/>
  <c r="E939" i="2"/>
  <c r="I938" i="2"/>
  <c r="E938" i="2"/>
  <c r="I937" i="2"/>
  <c r="E937" i="2"/>
  <c r="I936" i="2"/>
  <c r="E936" i="2"/>
  <c r="I935" i="2"/>
  <c r="E935" i="2"/>
  <c r="I934" i="2"/>
  <c r="E934" i="2"/>
  <c r="H933" i="2"/>
  <c r="G933" i="2"/>
  <c r="F933" i="2"/>
  <c r="D933" i="2"/>
  <c r="C933" i="2"/>
  <c r="B933" i="2"/>
  <c r="E932" i="2"/>
  <c r="I931" i="2"/>
  <c r="E931" i="2"/>
  <c r="I930" i="2"/>
  <c r="E930" i="2"/>
  <c r="I929" i="2"/>
  <c r="E929" i="2"/>
  <c r="E928" i="2"/>
  <c r="I927" i="2"/>
  <c r="E927" i="2"/>
  <c r="I926" i="2"/>
  <c r="E926" i="2"/>
  <c r="I925" i="2"/>
  <c r="E925" i="2"/>
  <c r="I924" i="2"/>
  <c r="E924" i="2"/>
  <c r="I923" i="2"/>
  <c r="E923" i="2"/>
  <c r="E922" i="2"/>
  <c r="I921" i="2"/>
  <c r="E921" i="2"/>
  <c r="E920" i="2"/>
  <c r="I919" i="2"/>
  <c r="E919" i="2"/>
  <c r="I918" i="2"/>
  <c r="E918" i="2"/>
  <c r="I917" i="2"/>
  <c r="E917" i="2"/>
  <c r="E916" i="2"/>
  <c r="I915" i="2"/>
  <c r="E915" i="2"/>
  <c r="I914" i="2"/>
  <c r="E914" i="2"/>
  <c r="I913" i="2"/>
  <c r="E913" i="2"/>
  <c r="I912" i="2"/>
  <c r="E912" i="2"/>
  <c r="I911" i="2"/>
  <c r="E911" i="2"/>
  <c r="I910" i="2"/>
  <c r="E910" i="2"/>
  <c r="I909" i="2"/>
  <c r="E909" i="2"/>
  <c r="I908" i="2"/>
  <c r="E908" i="2"/>
  <c r="I907" i="2"/>
  <c r="E907" i="2"/>
  <c r="I906" i="2"/>
  <c r="E906" i="2"/>
  <c r="H905" i="2"/>
  <c r="G905" i="2"/>
  <c r="F905" i="2"/>
  <c r="D905" i="2"/>
  <c r="C905" i="2"/>
  <c r="B905" i="2"/>
  <c r="B904" i="2" s="1"/>
  <c r="D1015" i="2" l="1"/>
  <c r="E1015" i="2" s="1"/>
  <c r="E905" i="2"/>
  <c r="I1016" i="2"/>
  <c r="H1015" i="2"/>
  <c r="I1015" i="2" s="1"/>
  <c r="G904" i="2"/>
  <c r="G903" i="2" s="1"/>
  <c r="I991" i="2"/>
  <c r="F904" i="2"/>
  <c r="F903" i="2" s="1"/>
  <c r="I905" i="2"/>
  <c r="E991" i="2"/>
  <c r="B903" i="2"/>
  <c r="I933" i="2"/>
  <c r="C904" i="2"/>
  <c r="C903" i="2" s="1"/>
  <c r="E933" i="2"/>
  <c r="H904" i="2"/>
  <c r="D904" i="2"/>
  <c r="E904" i="2" s="1"/>
  <c r="I885" i="2"/>
  <c r="E885" i="2"/>
  <c r="E884" i="2"/>
  <c r="I883" i="2"/>
  <c r="I882" i="2"/>
  <c r="E882" i="2"/>
  <c r="I881" i="2"/>
  <c r="E881" i="2"/>
  <c r="I880" i="2"/>
  <c r="E880" i="2"/>
  <c r="H879" i="2"/>
  <c r="G879" i="2"/>
  <c r="F879" i="2"/>
  <c r="D879" i="2"/>
  <c r="C879" i="2"/>
  <c r="B879" i="2"/>
  <c r="I878" i="2"/>
  <c r="E878" i="2"/>
  <c r="E877" i="2"/>
  <c r="I876" i="2"/>
  <c r="E876" i="2"/>
  <c r="I875" i="2"/>
  <c r="E875" i="2"/>
  <c r="I874" i="2"/>
  <c r="E874" i="2"/>
  <c r="I873" i="2"/>
  <c r="E873" i="2"/>
  <c r="I872" i="2"/>
  <c r="E872" i="2"/>
  <c r="E871" i="2"/>
  <c r="I870" i="2"/>
  <c r="E870" i="2"/>
  <c r="I869" i="2"/>
  <c r="E869" i="2"/>
  <c r="I868" i="2"/>
  <c r="E868" i="2"/>
  <c r="E867" i="2"/>
  <c r="E866" i="2"/>
  <c r="I865" i="2"/>
  <c r="E865" i="2"/>
  <c r="I864" i="2"/>
  <c r="E864" i="2"/>
  <c r="I863" i="2"/>
  <c r="E863" i="2"/>
  <c r="I862" i="2"/>
  <c r="E862" i="2"/>
  <c r="I861" i="2"/>
  <c r="E861" i="2"/>
  <c r="I860" i="2"/>
  <c r="E860" i="2"/>
  <c r="I859" i="2"/>
  <c r="E859" i="2"/>
  <c r="I858" i="2"/>
  <c r="E858" i="2"/>
  <c r="I857" i="2"/>
  <c r="E857" i="2"/>
  <c r="I856" i="2"/>
  <c r="E856" i="2"/>
  <c r="I855" i="2"/>
  <c r="E855" i="2"/>
  <c r="I854" i="2"/>
  <c r="E854" i="2"/>
  <c r="I853" i="2"/>
  <c r="E853" i="2"/>
  <c r="I852" i="2"/>
  <c r="E852" i="2"/>
  <c r="I851" i="2"/>
  <c r="E851" i="2"/>
  <c r="I850" i="2"/>
  <c r="E850" i="2"/>
  <c r="I849" i="2"/>
  <c r="E849" i="2"/>
  <c r="I848" i="2"/>
  <c r="E848" i="2"/>
  <c r="I847" i="2"/>
  <c r="E847" i="2"/>
  <c r="I846" i="2"/>
  <c r="E846" i="2"/>
  <c r="I845" i="2"/>
  <c r="E845" i="2"/>
  <c r="I844" i="2"/>
  <c r="E844" i="2"/>
  <c r="I843" i="2"/>
  <c r="G821" i="2"/>
  <c r="E843" i="2"/>
  <c r="E842" i="2"/>
  <c r="C821" i="2"/>
  <c r="I841" i="2"/>
  <c r="E841" i="2"/>
  <c r="I840" i="2"/>
  <c r="E840" i="2"/>
  <c r="I839" i="2"/>
  <c r="E839" i="2"/>
  <c r="E838" i="2"/>
  <c r="I837" i="2"/>
  <c r="E837" i="2"/>
  <c r="I836" i="2"/>
  <c r="E836" i="2"/>
  <c r="I835" i="2"/>
  <c r="E835" i="2"/>
  <c r="I834" i="2"/>
  <c r="E834" i="2"/>
  <c r="I833" i="2"/>
  <c r="E833" i="2"/>
  <c r="I832" i="2"/>
  <c r="E832" i="2"/>
  <c r="I831" i="2"/>
  <c r="E831" i="2"/>
  <c r="I830" i="2"/>
  <c r="E830" i="2"/>
  <c r="E829" i="2"/>
  <c r="I828" i="2"/>
  <c r="E828" i="2"/>
  <c r="I827" i="2"/>
  <c r="E827" i="2"/>
  <c r="I826" i="2"/>
  <c r="E826" i="2"/>
  <c r="I825" i="2"/>
  <c r="E825" i="2"/>
  <c r="I824" i="2"/>
  <c r="E824" i="2"/>
  <c r="I823" i="2"/>
  <c r="E823" i="2"/>
  <c r="I822" i="2"/>
  <c r="E822" i="2"/>
  <c r="H821" i="2"/>
  <c r="I821" i="2" s="1"/>
  <c r="F821" i="2"/>
  <c r="B821" i="2"/>
  <c r="E820" i="2"/>
  <c r="I819" i="2"/>
  <c r="E819" i="2"/>
  <c r="I818" i="2"/>
  <c r="E818" i="2"/>
  <c r="I817" i="2"/>
  <c r="E817" i="2"/>
  <c r="E816" i="2"/>
  <c r="I815" i="2"/>
  <c r="E815" i="2"/>
  <c r="I814" i="2"/>
  <c r="E814" i="2"/>
  <c r="I813" i="2"/>
  <c r="E813" i="2"/>
  <c r="I812" i="2"/>
  <c r="E812" i="2"/>
  <c r="I811" i="2"/>
  <c r="E811" i="2"/>
  <c r="E810" i="2"/>
  <c r="I809" i="2"/>
  <c r="E809" i="2"/>
  <c r="E808" i="2"/>
  <c r="I807" i="2"/>
  <c r="E807" i="2"/>
  <c r="I806" i="2"/>
  <c r="E806" i="2"/>
  <c r="I805" i="2"/>
  <c r="E805" i="2"/>
  <c r="E804" i="2"/>
  <c r="I803" i="2"/>
  <c r="E803" i="2"/>
  <c r="I802" i="2"/>
  <c r="E802" i="2"/>
  <c r="I801" i="2"/>
  <c r="E801" i="2"/>
  <c r="I800" i="2"/>
  <c r="E800" i="2"/>
  <c r="I799" i="2"/>
  <c r="E799" i="2"/>
  <c r="I798" i="2"/>
  <c r="E798" i="2"/>
  <c r="I797" i="2"/>
  <c r="E797" i="2"/>
  <c r="I796" i="2"/>
  <c r="E796" i="2"/>
  <c r="I795" i="2"/>
  <c r="E795" i="2"/>
  <c r="I794" i="2"/>
  <c r="E794" i="2"/>
  <c r="H793" i="2"/>
  <c r="G793" i="2"/>
  <c r="F793" i="2"/>
  <c r="D793" i="2"/>
  <c r="C793" i="2"/>
  <c r="B793" i="2"/>
  <c r="B792" i="2"/>
  <c r="B791" i="2" s="1"/>
  <c r="I879" i="2" l="1"/>
  <c r="E879" i="2"/>
  <c r="E793" i="2"/>
  <c r="D903" i="2"/>
  <c r="E903" i="2" s="1"/>
  <c r="I904" i="2"/>
  <c r="H903" i="2"/>
  <c r="I903" i="2" s="1"/>
  <c r="H792" i="2"/>
  <c r="H791" i="2" s="1"/>
  <c r="I791" i="2" s="1"/>
  <c r="F792" i="2"/>
  <c r="F791" i="2" s="1"/>
  <c r="G792" i="2"/>
  <c r="G791" i="2" s="1"/>
  <c r="C792" i="2"/>
  <c r="C791" i="2" s="1"/>
  <c r="I793" i="2"/>
  <c r="D821" i="2"/>
  <c r="E821" i="2" s="1"/>
  <c r="I774" i="2"/>
  <c r="E774" i="2"/>
  <c r="E773" i="2"/>
  <c r="I772" i="2"/>
  <c r="I771" i="2"/>
  <c r="E771" i="2"/>
  <c r="I770" i="2"/>
  <c r="E770" i="2"/>
  <c r="I769" i="2"/>
  <c r="E769" i="2"/>
  <c r="H768" i="2"/>
  <c r="G768" i="2"/>
  <c r="F768" i="2"/>
  <c r="D768" i="2"/>
  <c r="C768" i="2"/>
  <c r="E768" i="2" s="1"/>
  <c r="B768" i="2"/>
  <c r="I767" i="2"/>
  <c r="E767" i="2"/>
  <c r="E766" i="2"/>
  <c r="I765" i="2"/>
  <c r="E765" i="2"/>
  <c r="I764" i="2"/>
  <c r="E764" i="2"/>
  <c r="I763" i="2"/>
  <c r="E763" i="2"/>
  <c r="I762" i="2"/>
  <c r="E762" i="2"/>
  <c r="I761" i="2"/>
  <c r="E761" i="2"/>
  <c r="E760" i="2"/>
  <c r="I759" i="2"/>
  <c r="E759" i="2"/>
  <c r="I758" i="2"/>
  <c r="E758" i="2"/>
  <c r="I757" i="2"/>
  <c r="E757" i="2"/>
  <c r="E756" i="2"/>
  <c r="E755" i="2"/>
  <c r="I754" i="2"/>
  <c r="E754" i="2"/>
  <c r="I753" i="2"/>
  <c r="E753" i="2"/>
  <c r="I752" i="2"/>
  <c r="E752" i="2"/>
  <c r="I751" i="2"/>
  <c r="E751" i="2"/>
  <c r="I750" i="2"/>
  <c r="E750" i="2"/>
  <c r="I749" i="2"/>
  <c r="E749" i="2"/>
  <c r="I748" i="2"/>
  <c r="E748" i="2"/>
  <c r="I747" i="2"/>
  <c r="E747" i="2"/>
  <c r="I746" i="2"/>
  <c r="E746" i="2"/>
  <c r="I745" i="2"/>
  <c r="E745" i="2"/>
  <c r="I744" i="2"/>
  <c r="E744" i="2"/>
  <c r="I743" i="2"/>
  <c r="E743" i="2"/>
  <c r="I742" i="2"/>
  <c r="E742" i="2"/>
  <c r="I741" i="2"/>
  <c r="E741" i="2"/>
  <c r="I740" i="2"/>
  <c r="E740" i="2"/>
  <c r="I739" i="2"/>
  <c r="E739" i="2"/>
  <c r="I738" i="2"/>
  <c r="E738" i="2"/>
  <c r="I737" i="2"/>
  <c r="E737" i="2"/>
  <c r="I736" i="2"/>
  <c r="E736" i="2"/>
  <c r="I735" i="2"/>
  <c r="E735" i="2"/>
  <c r="I734" i="2"/>
  <c r="E734" i="2"/>
  <c r="I733" i="2"/>
  <c r="E733" i="2"/>
  <c r="I732" i="2"/>
  <c r="E732" i="2"/>
  <c r="E731" i="2"/>
  <c r="I730" i="2"/>
  <c r="E730" i="2"/>
  <c r="I729" i="2"/>
  <c r="E729" i="2"/>
  <c r="I728" i="2"/>
  <c r="E728" i="2"/>
  <c r="E727" i="2"/>
  <c r="I726" i="2"/>
  <c r="E726" i="2"/>
  <c r="I725" i="2"/>
  <c r="E725" i="2"/>
  <c r="I724" i="2"/>
  <c r="E724" i="2"/>
  <c r="I723" i="2"/>
  <c r="E723" i="2"/>
  <c r="I722" i="2"/>
  <c r="E722" i="2"/>
  <c r="I721" i="2"/>
  <c r="E721" i="2"/>
  <c r="I720" i="2"/>
  <c r="E720" i="2"/>
  <c r="I719" i="2"/>
  <c r="E719" i="2"/>
  <c r="E718" i="2"/>
  <c r="I717" i="2"/>
  <c r="E717" i="2"/>
  <c r="I716" i="2"/>
  <c r="E716" i="2"/>
  <c r="I715" i="2"/>
  <c r="E715" i="2"/>
  <c r="I714" i="2"/>
  <c r="E714" i="2"/>
  <c r="I713" i="2"/>
  <c r="E713" i="2"/>
  <c r="I712" i="2"/>
  <c r="E712" i="2"/>
  <c r="I711" i="2"/>
  <c r="E711" i="2"/>
  <c r="H710" i="2"/>
  <c r="G710" i="2"/>
  <c r="F710" i="2"/>
  <c r="D710" i="2"/>
  <c r="C710" i="2"/>
  <c r="B710" i="2"/>
  <c r="E709" i="2"/>
  <c r="I708" i="2"/>
  <c r="E708" i="2"/>
  <c r="I707" i="2"/>
  <c r="E707" i="2"/>
  <c r="I706" i="2"/>
  <c r="E706" i="2"/>
  <c r="E705" i="2"/>
  <c r="I704" i="2"/>
  <c r="E704" i="2"/>
  <c r="I703" i="2"/>
  <c r="E703" i="2"/>
  <c r="I702" i="2"/>
  <c r="E702" i="2"/>
  <c r="I701" i="2"/>
  <c r="E701" i="2"/>
  <c r="I700" i="2"/>
  <c r="E700" i="2"/>
  <c r="E699" i="2"/>
  <c r="I698" i="2"/>
  <c r="E698" i="2"/>
  <c r="E697" i="2"/>
  <c r="I696" i="2"/>
  <c r="E696" i="2"/>
  <c r="I695" i="2"/>
  <c r="E695" i="2"/>
  <c r="I694" i="2"/>
  <c r="E694" i="2"/>
  <c r="E693" i="2"/>
  <c r="I692" i="2"/>
  <c r="E692" i="2"/>
  <c r="I691" i="2"/>
  <c r="E691" i="2"/>
  <c r="I690" i="2"/>
  <c r="E690" i="2"/>
  <c r="I689" i="2"/>
  <c r="E689" i="2"/>
  <c r="I688" i="2"/>
  <c r="E688" i="2"/>
  <c r="I687" i="2"/>
  <c r="E687" i="2"/>
  <c r="I686" i="2"/>
  <c r="E686" i="2"/>
  <c r="I685" i="2"/>
  <c r="E685" i="2"/>
  <c r="I684" i="2"/>
  <c r="E684" i="2"/>
  <c r="I683" i="2"/>
  <c r="E683" i="2"/>
  <c r="H682" i="2"/>
  <c r="G682" i="2"/>
  <c r="F682" i="2"/>
  <c r="D682" i="2"/>
  <c r="C682" i="2"/>
  <c r="B682" i="2"/>
  <c r="B681" i="2" s="1"/>
  <c r="B680" i="2" s="1"/>
  <c r="D681" i="2"/>
  <c r="D680" i="2" s="1"/>
  <c r="E682" i="2" l="1"/>
  <c r="E710" i="2"/>
  <c r="C681" i="2"/>
  <c r="C680" i="2" s="1"/>
  <c r="F681" i="2"/>
  <c r="F680" i="2" s="1"/>
  <c r="I792" i="2"/>
  <c r="G681" i="2"/>
  <c r="G680" i="2" s="1"/>
  <c r="I682" i="2"/>
  <c r="H681" i="2"/>
  <c r="H680" i="2" s="1"/>
  <c r="I768" i="2"/>
  <c r="D792" i="2"/>
  <c r="I710" i="2"/>
  <c r="E680" i="2"/>
  <c r="E681" i="2"/>
  <c r="I663" i="2"/>
  <c r="E663" i="2"/>
  <c r="E662" i="2"/>
  <c r="I661" i="2"/>
  <c r="I660" i="2"/>
  <c r="E660" i="2"/>
  <c r="I659" i="2"/>
  <c r="E659" i="2"/>
  <c r="I658" i="2"/>
  <c r="E658" i="2"/>
  <c r="H657" i="2"/>
  <c r="I657" i="2" s="1"/>
  <c r="G657" i="2"/>
  <c r="F657" i="2"/>
  <c r="D657" i="2"/>
  <c r="C657" i="2"/>
  <c r="B657" i="2"/>
  <c r="I656" i="2"/>
  <c r="E656" i="2"/>
  <c r="E655" i="2"/>
  <c r="I654" i="2"/>
  <c r="E654" i="2"/>
  <c r="I653" i="2"/>
  <c r="E653" i="2"/>
  <c r="I652" i="2"/>
  <c r="E652" i="2"/>
  <c r="I651" i="2"/>
  <c r="E651" i="2"/>
  <c r="I650" i="2"/>
  <c r="E650" i="2"/>
  <c r="E649" i="2"/>
  <c r="I648" i="2"/>
  <c r="E648" i="2"/>
  <c r="I647" i="2"/>
  <c r="E647" i="2"/>
  <c r="I646" i="2"/>
  <c r="E646" i="2"/>
  <c r="E645" i="2"/>
  <c r="E644" i="2"/>
  <c r="I643" i="2"/>
  <c r="E643" i="2"/>
  <c r="I642" i="2"/>
  <c r="E642" i="2"/>
  <c r="I641" i="2"/>
  <c r="E641" i="2"/>
  <c r="I640" i="2"/>
  <c r="E640" i="2"/>
  <c r="I639" i="2"/>
  <c r="E639" i="2"/>
  <c r="I638" i="2"/>
  <c r="E638" i="2"/>
  <c r="I637" i="2"/>
  <c r="E637" i="2"/>
  <c r="I636" i="2"/>
  <c r="E636" i="2"/>
  <c r="I635" i="2"/>
  <c r="E635" i="2"/>
  <c r="I634" i="2"/>
  <c r="E634" i="2"/>
  <c r="I633" i="2"/>
  <c r="E633" i="2"/>
  <c r="I632" i="2"/>
  <c r="E632" i="2"/>
  <c r="I631" i="2"/>
  <c r="E631" i="2"/>
  <c r="I630" i="2"/>
  <c r="E630" i="2"/>
  <c r="I629" i="2"/>
  <c r="E629" i="2"/>
  <c r="I628" i="2"/>
  <c r="E628" i="2"/>
  <c r="I627" i="2"/>
  <c r="E627" i="2"/>
  <c r="I626" i="2"/>
  <c r="E626" i="2"/>
  <c r="I625" i="2"/>
  <c r="E625" i="2"/>
  <c r="I624" i="2"/>
  <c r="E624" i="2"/>
  <c r="I623" i="2"/>
  <c r="E623" i="2"/>
  <c r="I622" i="2"/>
  <c r="E622" i="2"/>
  <c r="I621" i="2"/>
  <c r="E621" i="2"/>
  <c r="E620" i="2"/>
  <c r="I619" i="2"/>
  <c r="E619" i="2"/>
  <c r="I618" i="2"/>
  <c r="E618" i="2"/>
  <c r="I617" i="2"/>
  <c r="E617" i="2"/>
  <c r="E616" i="2"/>
  <c r="I615" i="2"/>
  <c r="E615" i="2"/>
  <c r="I614" i="2"/>
  <c r="E614" i="2"/>
  <c r="I613" i="2"/>
  <c r="E613" i="2"/>
  <c r="I612" i="2"/>
  <c r="E612" i="2"/>
  <c r="I611" i="2"/>
  <c r="E611" i="2"/>
  <c r="I610" i="2"/>
  <c r="E610" i="2"/>
  <c r="I609" i="2"/>
  <c r="E609" i="2"/>
  <c r="I608" i="2"/>
  <c r="E608" i="2"/>
  <c r="E607" i="2"/>
  <c r="I606" i="2"/>
  <c r="E606" i="2"/>
  <c r="I605" i="2"/>
  <c r="E605" i="2"/>
  <c r="I604" i="2"/>
  <c r="E604" i="2"/>
  <c r="I603" i="2"/>
  <c r="E603" i="2"/>
  <c r="I602" i="2"/>
  <c r="E602" i="2"/>
  <c r="I601" i="2"/>
  <c r="E601" i="2"/>
  <c r="I600" i="2"/>
  <c r="E600" i="2"/>
  <c r="H599" i="2"/>
  <c r="G599" i="2"/>
  <c r="F599" i="2"/>
  <c r="D599" i="2"/>
  <c r="C599" i="2"/>
  <c r="B599" i="2"/>
  <c r="E598" i="2"/>
  <c r="I597" i="2"/>
  <c r="E597" i="2"/>
  <c r="I596" i="2"/>
  <c r="E596" i="2"/>
  <c r="I595" i="2"/>
  <c r="E595" i="2"/>
  <c r="E594" i="2"/>
  <c r="I593" i="2"/>
  <c r="E593" i="2"/>
  <c r="I592" i="2"/>
  <c r="E592" i="2"/>
  <c r="I591" i="2"/>
  <c r="E591" i="2"/>
  <c r="I590" i="2"/>
  <c r="E590" i="2"/>
  <c r="I589" i="2"/>
  <c r="E589" i="2"/>
  <c r="E588" i="2"/>
  <c r="I587" i="2"/>
  <c r="E587" i="2"/>
  <c r="E586" i="2"/>
  <c r="I585" i="2"/>
  <c r="E585" i="2"/>
  <c r="I584" i="2"/>
  <c r="E584" i="2"/>
  <c r="I583" i="2"/>
  <c r="E583" i="2"/>
  <c r="E582" i="2"/>
  <c r="I581" i="2"/>
  <c r="E581" i="2"/>
  <c r="I580" i="2"/>
  <c r="E580" i="2"/>
  <c r="I579" i="2"/>
  <c r="E579" i="2"/>
  <c r="I578" i="2"/>
  <c r="E578" i="2"/>
  <c r="I577" i="2"/>
  <c r="E577" i="2"/>
  <c r="I576" i="2"/>
  <c r="E576" i="2"/>
  <c r="I575" i="2"/>
  <c r="E575" i="2"/>
  <c r="I574" i="2"/>
  <c r="E574" i="2"/>
  <c r="I573" i="2"/>
  <c r="E573" i="2"/>
  <c r="I572" i="2"/>
  <c r="E572" i="2"/>
  <c r="H571" i="2"/>
  <c r="I571" i="2" s="1"/>
  <c r="G571" i="2"/>
  <c r="G570" i="2" s="1"/>
  <c r="G569" i="2" s="1"/>
  <c r="F571" i="2"/>
  <c r="F570" i="2" s="1"/>
  <c r="F569" i="2" s="1"/>
  <c r="D571" i="2"/>
  <c r="C571" i="2"/>
  <c r="C570" i="2" s="1"/>
  <c r="C569" i="2" s="1"/>
  <c r="B571" i="2"/>
  <c r="B570" i="2" s="1"/>
  <c r="B569" i="2" s="1"/>
  <c r="I680" i="2" l="1"/>
  <c r="E657" i="2"/>
  <c r="E571" i="2"/>
  <c r="I599" i="2"/>
  <c r="I681" i="2"/>
  <c r="E792" i="2"/>
  <c r="D791" i="2"/>
  <c r="E791" i="2" s="1"/>
  <c r="D570" i="2"/>
  <c r="E570" i="2" s="1"/>
  <c r="E599" i="2"/>
  <c r="H570" i="2"/>
  <c r="D569" i="2" l="1"/>
  <c r="E569" i="2" s="1"/>
  <c r="I570" i="2"/>
  <c r="H569" i="2"/>
  <c r="I569" i="2" s="1"/>
  <c r="I552" i="2" l="1"/>
  <c r="E552" i="2"/>
  <c r="E551" i="2"/>
  <c r="I550" i="2"/>
  <c r="I549" i="2"/>
  <c r="E549" i="2"/>
  <c r="I548" i="2"/>
  <c r="E548" i="2"/>
  <c r="I547" i="2"/>
  <c r="E547" i="2"/>
  <c r="H546" i="2"/>
  <c r="G546" i="2"/>
  <c r="F546" i="2"/>
  <c r="D546" i="2"/>
  <c r="C546" i="2"/>
  <c r="B546" i="2"/>
  <c r="I545" i="2"/>
  <c r="E545" i="2"/>
  <c r="E544" i="2"/>
  <c r="I543" i="2"/>
  <c r="E543" i="2"/>
  <c r="I542" i="2"/>
  <c r="E542" i="2"/>
  <c r="I541" i="2"/>
  <c r="E541" i="2"/>
  <c r="I540" i="2"/>
  <c r="E540" i="2"/>
  <c r="I539" i="2"/>
  <c r="E539" i="2"/>
  <c r="E538" i="2"/>
  <c r="I537" i="2"/>
  <c r="E537" i="2"/>
  <c r="I536" i="2"/>
  <c r="E536" i="2"/>
  <c r="I535" i="2"/>
  <c r="E535" i="2"/>
  <c r="E534" i="2"/>
  <c r="E533" i="2"/>
  <c r="I532" i="2"/>
  <c r="E532" i="2"/>
  <c r="I531" i="2"/>
  <c r="E531" i="2"/>
  <c r="I530" i="2"/>
  <c r="E530" i="2"/>
  <c r="I529" i="2"/>
  <c r="E529" i="2"/>
  <c r="I528" i="2"/>
  <c r="E528" i="2"/>
  <c r="I527" i="2"/>
  <c r="E527" i="2"/>
  <c r="I526" i="2"/>
  <c r="E526" i="2"/>
  <c r="I525" i="2"/>
  <c r="E525" i="2"/>
  <c r="I524" i="2"/>
  <c r="E524" i="2"/>
  <c r="I523" i="2"/>
  <c r="E523" i="2"/>
  <c r="I522" i="2"/>
  <c r="E522" i="2"/>
  <c r="I521" i="2"/>
  <c r="E521" i="2"/>
  <c r="I520" i="2"/>
  <c r="E520" i="2"/>
  <c r="I519" i="2"/>
  <c r="E519" i="2"/>
  <c r="I518" i="2"/>
  <c r="E518" i="2"/>
  <c r="I517" i="2"/>
  <c r="E517" i="2"/>
  <c r="I516" i="2"/>
  <c r="E516" i="2"/>
  <c r="I515" i="2"/>
  <c r="E515" i="2"/>
  <c r="I514" i="2"/>
  <c r="E514" i="2"/>
  <c r="I513" i="2"/>
  <c r="E513" i="2"/>
  <c r="I512" i="2"/>
  <c r="E512" i="2"/>
  <c r="I511" i="2"/>
  <c r="E511" i="2"/>
  <c r="I510" i="2"/>
  <c r="E510" i="2"/>
  <c r="E509" i="2"/>
  <c r="I508" i="2"/>
  <c r="E508" i="2"/>
  <c r="I507" i="2"/>
  <c r="E507" i="2"/>
  <c r="I506" i="2"/>
  <c r="E506" i="2"/>
  <c r="E505" i="2"/>
  <c r="I504" i="2"/>
  <c r="E504" i="2"/>
  <c r="I503" i="2"/>
  <c r="E503" i="2"/>
  <c r="I502" i="2"/>
  <c r="E502" i="2"/>
  <c r="I501" i="2"/>
  <c r="E501" i="2"/>
  <c r="I500" i="2"/>
  <c r="E500" i="2"/>
  <c r="I499" i="2"/>
  <c r="E499" i="2"/>
  <c r="I498" i="2"/>
  <c r="E498" i="2"/>
  <c r="I497" i="2"/>
  <c r="E497" i="2"/>
  <c r="E496" i="2"/>
  <c r="I495" i="2"/>
  <c r="E495" i="2"/>
  <c r="I494" i="2"/>
  <c r="E494" i="2"/>
  <c r="I493" i="2"/>
  <c r="E493" i="2"/>
  <c r="I492" i="2"/>
  <c r="E492" i="2"/>
  <c r="I491" i="2"/>
  <c r="E491" i="2"/>
  <c r="I490" i="2"/>
  <c r="E490" i="2"/>
  <c r="I489" i="2"/>
  <c r="E489" i="2"/>
  <c r="H488" i="2"/>
  <c r="G488" i="2"/>
  <c r="F488" i="2"/>
  <c r="D488" i="2"/>
  <c r="C488" i="2"/>
  <c r="B488" i="2"/>
  <c r="E487" i="2"/>
  <c r="I486" i="2"/>
  <c r="E486" i="2"/>
  <c r="I485" i="2"/>
  <c r="E485" i="2"/>
  <c r="I484" i="2"/>
  <c r="E484" i="2"/>
  <c r="E483" i="2"/>
  <c r="I482" i="2"/>
  <c r="E482" i="2"/>
  <c r="I481" i="2"/>
  <c r="E481" i="2"/>
  <c r="I480" i="2"/>
  <c r="E480" i="2"/>
  <c r="I479" i="2"/>
  <c r="E479" i="2"/>
  <c r="I478" i="2"/>
  <c r="E478" i="2"/>
  <c r="E477" i="2"/>
  <c r="I476" i="2"/>
  <c r="E476" i="2"/>
  <c r="E475" i="2"/>
  <c r="I474" i="2"/>
  <c r="E474" i="2"/>
  <c r="I473" i="2"/>
  <c r="E473" i="2"/>
  <c r="I472" i="2"/>
  <c r="E472" i="2"/>
  <c r="E471" i="2"/>
  <c r="I470" i="2"/>
  <c r="E470" i="2"/>
  <c r="I469" i="2"/>
  <c r="E469" i="2"/>
  <c r="I468" i="2"/>
  <c r="E468" i="2"/>
  <c r="I467" i="2"/>
  <c r="E467" i="2"/>
  <c r="I466" i="2"/>
  <c r="E466" i="2"/>
  <c r="I465" i="2"/>
  <c r="E465" i="2"/>
  <c r="I464" i="2"/>
  <c r="E464" i="2"/>
  <c r="I463" i="2"/>
  <c r="E463" i="2"/>
  <c r="I462" i="2"/>
  <c r="E462" i="2"/>
  <c r="I461" i="2"/>
  <c r="E461" i="2"/>
  <c r="H460" i="2"/>
  <c r="G460" i="2"/>
  <c r="F460" i="2"/>
  <c r="F459" i="2" s="1"/>
  <c r="F458" i="2" s="1"/>
  <c r="D460" i="2"/>
  <c r="C460" i="2"/>
  <c r="B460" i="2"/>
  <c r="B459" i="2" s="1"/>
  <c r="B458" i="2" s="1"/>
  <c r="H459" i="2"/>
  <c r="E546" i="2" l="1"/>
  <c r="E460" i="2"/>
  <c r="I546" i="2"/>
  <c r="C459" i="2"/>
  <c r="C458" i="2" s="1"/>
  <c r="I488" i="2"/>
  <c r="H458" i="2"/>
  <c r="I460" i="2"/>
  <c r="E488" i="2"/>
  <c r="G459" i="2"/>
  <c r="G458" i="2" s="1"/>
  <c r="D459" i="2"/>
  <c r="I459" i="2" l="1"/>
  <c r="I458" i="2"/>
  <c r="E459" i="2"/>
  <c r="D458" i="2"/>
  <c r="E458" i="2" s="1"/>
  <c r="I440" i="2" l="1"/>
  <c r="E440" i="2"/>
  <c r="E439" i="2"/>
  <c r="I438" i="2"/>
  <c r="I437" i="2"/>
  <c r="E437" i="2"/>
  <c r="I436" i="2"/>
  <c r="E436" i="2"/>
  <c r="I435" i="2"/>
  <c r="E435" i="2"/>
  <c r="H434" i="2"/>
  <c r="G434" i="2"/>
  <c r="F434" i="2"/>
  <c r="D434" i="2"/>
  <c r="C434" i="2"/>
  <c r="B434" i="2"/>
  <c r="I433" i="2"/>
  <c r="E433" i="2"/>
  <c r="E432" i="2"/>
  <c r="I431" i="2"/>
  <c r="E431" i="2"/>
  <c r="I430" i="2"/>
  <c r="E430" i="2"/>
  <c r="I429" i="2"/>
  <c r="E429" i="2"/>
  <c r="I428" i="2"/>
  <c r="E428" i="2"/>
  <c r="I427" i="2"/>
  <c r="E427" i="2"/>
  <c r="E426" i="2"/>
  <c r="I425" i="2"/>
  <c r="E425" i="2"/>
  <c r="I424" i="2"/>
  <c r="E424" i="2"/>
  <c r="I423" i="2"/>
  <c r="E423" i="2"/>
  <c r="E422" i="2"/>
  <c r="E421" i="2"/>
  <c r="I420" i="2"/>
  <c r="E420" i="2"/>
  <c r="I419" i="2"/>
  <c r="E419" i="2"/>
  <c r="I418" i="2"/>
  <c r="E418" i="2"/>
  <c r="I417" i="2"/>
  <c r="E417" i="2"/>
  <c r="I416" i="2"/>
  <c r="E416" i="2"/>
  <c r="I415" i="2"/>
  <c r="E415" i="2"/>
  <c r="I414" i="2"/>
  <c r="E414" i="2"/>
  <c r="I413" i="2"/>
  <c r="E413" i="2"/>
  <c r="I412" i="2"/>
  <c r="E412" i="2"/>
  <c r="I411" i="2"/>
  <c r="E411" i="2"/>
  <c r="I410" i="2"/>
  <c r="E410" i="2"/>
  <c r="I409" i="2"/>
  <c r="E409" i="2"/>
  <c r="I408" i="2"/>
  <c r="E408" i="2"/>
  <c r="I407" i="2"/>
  <c r="E407" i="2"/>
  <c r="I406" i="2"/>
  <c r="E406" i="2"/>
  <c r="I405" i="2"/>
  <c r="E405" i="2"/>
  <c r="I404" i="2"/>
  <c r="E404" i="2"/>
  <c r="I403" i="2"/>
  <c r="E403" i="2"/>
  <c r="I402" i="2"/>
  <c r="E402" i="2"/>
  <c r="I401" i="2"/>
  <c r="E401" i="2"/>
  <c r="I400" i="2"/>
  <c r="E400" i="2"/>
  <c r="I399" i="2"/>
  <c r="E399" i="2"/>
  <c r="I398" i="2"/>
  <c r="E398" i="2"/>
  <c r="E397" i="2"/>
  <c r="I396" i="2"/>
  <c r="E396" i="2"/>
  <c r="I395" i="2"/>
  <c r="E395" i="2"/>
  <c r="I394" i="2"/>
  <c r="E394" i="2"/>
  <c r="E393" i="2"/>
  <c r="I392" i="2"/>
  <c r="E392" i="2"/>
  <c r="I391" i="2"/>
  <c r="E391" i="2"/>
  <c r="I390" i="2"/>
  <c r="E390" i="2"/>
  <c r="I389" i="2"/>
  <c r="E389" i="2"/>
  <c r="I388" i="2"/>
  <c r="E388" i="2"/>
  <c r="I387" i="2"/>
  <c r="E387" i="2"/>
  <c r="I386" i="2"/>
  <c r="E386" i="2"/>
  <c r="I385" i="2"/>
  <c r="E385" i="2"/>
  <c r="E384" i="2"/>
  <c r="I383" i="2"/>
  <c r="E383" i="2"/>
  <c r="I382" i="2"/>
  <c r="E382" i="2"/>
  <c r="I381" i="2"/>
  <c r="E381" i="2"/>
  <c r="I380" i="2"/>
  <c r="E380" i="2"/>
  <c r="I379" i="2"/>
  <c r="E379" i="2"/>
  <c r="I378" i="2"/>
  <c r="E378" i="2"/>
  <c r="I377" i="2"/>
  <c r="E377" i="2"/>
  <c r="H376" i="2"/>
  <c r="G376" i="2"/>
  <c r="F376" i="2"/>
  <c r="D376" i="2"/>
  <c r="C376" i="2"/>
  <c r="B376" i="2"/>
  <c r="E375" i="2"/>
  <c r="I374" i="2"/>
  <c r="E374" i="2"/>
  <c r="I373" i="2"/>
  <c r="E373" i="2"/>
  <c r="I372" i="2"/>
  <c r="E372" i="2"/>
  <c r="E371" i="2"/>
  <c r="I370" i="2"/>
  <c r="E370" i="2"/>
  <c r="I369" i="2"/>
  <c r="E369" i="2"/>
  <c r="I368" i="2"/>
  <c r="E368" i="2"/>
  <c r="I367" i="2"/>
  <c r="E367" i="2"/>
  <c r="I366" i="2"/>
  <c r="E366" i="2"/>
  <c r="E365" i="2"/>
  <c r="I364" i="2"/>
  <c r="E364" i="2"/>
  <c r="E363" i="2"/>
  <c r="I362" i="2"/>
  <c r="E362" i="2"/>
  <c r="I361" i="2"/>
  <c r="E361" i="2"/>
  <c r="I360" i="2"/>
  <c r="E360" i="2"/>
  <c r="E359" i="2"/>
  <c r="I358" i="2"/>
  <c r="E358" i="2"/>
  <c r="I357" i="2"/>
  <c r="E357" i="2"/>
  <c r="I356" i="2"/>
  <c r="E356" i="2"/>
  <c r="I355" i="2"/>
  <c r="E355" i="2"/>
  <c r="I354" i="2"/>
  <c r="E354" i="2"/>
  <c r="I353" i="2"/>
  <c r="E353" i="2"/>
  <c r="I352" i="2"/>
  <c r="E352" i="2"/>
  <c r="I351" i="2"/>
  <c r="E351" i="2"/>
  <c r="I350" i="2"/>
  <c r="E350" i="2"/>
  <c r="I349" i="2"/>
  <c r="E349" i="2"/>
  <c r="H348" i="2"/>
  <c r="G348" i="2"/>
  <c r="G347" i="2" s="1"/>
  <c r="G346" i="2" s="1"/>
  <c r="F348" i="2"/>
  <c r="F347" i="2" s="1"/>
  <c r="F346" i="2" s="1"/>
  <c r="D348" i="2"/>
  <c r="C348" i="2"/>
  <c r="B348" i="2"/>
  <c r="B347" i="2" s="1"/>
  <c r="B346" i="2" s="1"/>
  <c r="C347" i="2" l="1"/>
  <c r="E376" i="2"/>
  <c r="I434" i="2"/>
  <c r="I348" i="2"/>
  <c r="E434" i="2"/>
  <c r="D347" i="2"/>
  <c r="D346" i="2" s="1"/>
  <c r="I376" i="2"/>
  <c r="H347" i="2"/>
  <c r="C346" i="2"/>
  <c r="E348" i="2"/>
  <c r="E347" i="2" l="1"/>
  <c r="E346" i="2"/>
  <c r="H346" i="2"/>
  <c r="I346" i="2" s="1"/>
  <c r="I347" i="2"/>
  <c r="B322" i="2" l="1"/>
  <c r="C322" i="2"/>
  <c r="D322" i="2"/>
  <c r="I328" i="2" l="1"/>
  <c r="E328" i="2"/>
  <c r="E327" i="2"/>
  <c r="I326" i="2"/>
  <c r="I325" i="2"/>
  <c r="E325" i="2"/>
  <c r="I324" i="2"/>
  <c r="E324" i="2"/>
  <c r="I323" i="2"/>
  <c r="E323" i="2"/>
  <c r="H322" i="2"/>
  <c r="G322" i="2"/>
  <c r="F322" i="2"/>
  <c r="E322" i="2"/>
  <c r="I321" i="2"/>
  <c r="E321" i="2"/>
  <c r="E320" i="2"/>
  <c r="I319" i="2"/>
  <c r="E319" i="2"/>
  <c r="I318" i="2"/>
  <c r="E318" i="2"/>
  <c r="I317" i="2"/>
  <c r="E317" i="2"/>
  <c r="I316" i="2"/>
  <c r="E316" i="2"/>
  <c r="I315" i="2"/>
  <c r="E315" i="2"/>
  <c r="E314" i="2"/>
  <c r="I313" i="2"/>
  <c r="E313" i="2"/>
  <c r="I312" i="2"/>
  <c r="E312" i="2"/>
  <c r="I311" i="2"/>
  <c r="E311" i="2"/>
  <c r="E310" i="2"/>
  <c r="E309" i="2"/>
  <c r="I308" i="2"/>
  <c r="E308" i="2"/>
  <c r="I307" i="2"/>
  <c r="E307" i="2"/>
  <c r="I306" i="2"/>
  <c r="E306" i="2"/>
  <c r="I305" i="2"/>
  <c r="E305" i="2"/>
  <c r="I304" i="2"/>
  <c r="E304" i="2"/>
  <c r="I303" i="2"/>
  <c r="E303" i="2"/>
  <c r="I302" i="2"/>
  <c r="E302" i="2"/>
  <c r="I301" i="2"/>
  <c r="E301" i="2"/>
  <c r="I300" i="2"/>
  <c r="E300" i="2"/>
  <c r="I299" i="2"/>
  <c r="E299" i="2"/>
  <c r="I298" i="2"/>
  <c r="E298" i="2"/>
  <c r="I297" i="2"/>
  <c r="E297" i="2"/>
  <c r="I296" i="2"/>
  <c r="E296" i="2"/>
  <c r="I295" i="2"/>
  <c r="E295" i="2"/>
  <c r="I294" i="2"/>
  <c r="E294" i="2"/>
  <c r="I293" i="2"/>
  <c r="E293" i="2"/>
  <c r="I292" i="2"/>
  <c r="E292" i="2"/>
  <c r="I291" i="2"/>
  <c r="E291" i="2"/>
  <c r="I290" i="2"/>
  <c r="E290" i="2"/>
  <c r="I289" i="2"/>
  <c r="E289" i="2"/>
  <c r="I288" i="2"/>
  <c r="E288" i="2"/>
  <c r="I287" i="2"/>
  <c r="E287" i="2"/>
  <c r="I286" i="2"/>
  <c r="E286" i="2"/>
  <c r="E285" i="2"/>
  <c r="I284" i="2"/>
  <c r="E284" i="2"/>
  <c r="I283" i="2"/>
  <c r="E283" i="2"/>
  <c r="I282" i="2"/>
  <c r="E282" i="2"/>
  <c r="E281" i="2"/>
  <c r="I280" i="2"/>
  <c r="E280" i="2"/>
  <c r="I279" i="2"/>
  <c r="E279" i="2"/>
  <c r="I278" i="2"/>
  <c r="E278" i="2"/>
  <c r="I277" i="2"/>
  <c r="E277" i="2"/>
  <c r="I276" i="2"/>
  <c r="E276" i="2"/>
  <c r="I275" i="2"/>
  <c r="E275" i="2"/>
  <c r="I274" i="2"/>
  <c r="E274" i="2"/>
  <c r="I273" i="2"/>
  <c r="E273" i="2"/>
  <c r="E272" i="2"/>
  <c r="I271" i="2"/>
  <c r="E271" i="2"/>
  <c r="I270" i="2"/>
  <c r="E270" i="2"/>
  <c r="I269" i="2"/>
  <c r="E269" i="2"/>
  <c r="I268" i="2"/>
  <c r="E268" i="2"/>
  <c r="I267" i="2"/>
  <c r="E267" i="2"/>
  <c r="I266" i="2"/>
  <c r="E266" i="2"/>
  <c r="I265" i="2"/>
  <c r="E265" i="2"/>
  <c r="H264" i="2"/>
  <c r="G264" i="2"/>
  <c r="F264" i="2"/>
  <c r="D264" i="2"/>
  <c r="C264" i="2"/>
  <c r="B264" i="2"/>
  <c r="E263" i="2"/>
  <c r="I262" i="2"/>
  <c r="E262" i="2"/>
  <c r="I261" i="2"/>
  <c r="E261" i="2"/>
  <c r="I260" i="2"/>
  <c r="E260" i="2"/>
  <c r="E259" i="2"/>
  <c r="I258" i="2"/>
  <c r="E258" i="2"/>
  <c r="I257" i="2"/>
  <c r="E257" i="2"/>
  <c r="I256" i="2"/>
  <c r="E256" i="2"/>
  <c r="I255" i="2"/>
  <c r="E255" i="2"/>
  <c r="I254" i="2"/>
  <c r="E254" i="2"/>
  <c r="E253" i="2"/>
  <c r="I252" i="2"/>
  <c r="E252" i="2"/>
  <c r="E251" i="2"/>
  <c r="I250" i="2"/>
  <c r="E250" i="2"/>
  <c r="I249" i="2"/>
  <c r="E249" i="2"/>
  <c r="I248" i="2"/>
  <c r="E248" i="2"/>
  <c r="E247" i="2"/>
  <c r="I246" i="2"/>
  <c r="E246" i="2"/>
  <c r="I245" i="2"/>
  <c r="E245" i="2"/>
  <c r="I244" i="2"/>
  <c r="E244" i="2"/>
  <c r="I243" i="2"/>
  <c r="E243" i="2"/>
  <c r="I242" i="2"/>
  <c r="E242" i="2"/>
  <c r="I241" i="2"/>
  <c r="E241" i="2"/>
  <c r="I240" i="2"/>
  <c r="E240" i="2"/>
  <c r="I239" i="2"/>
  <c r="E239" i="2"/>
  <c r="I238" i="2"/>
  <c r="E238" i="2"/>
  <c r="I237" i="2"/>
  <c r="E237" i="2"/>
  <c r="H236" i="2"/>
  <c r="H235" i="2" s="1"/>
  <c r="G236" i="2"/>
  <c r="F236" i="2"/>
  <c r="F235" i="2" s="1"/>
  <c r="F234" i="2" s="1"/>
  <c r="D236" i="2"/>
  <c r="C236" i="2"/>
  <c r="B236" i="2"/>
  <c r="B235" i="2" l="1"/>
  <c r="C235" i="2"/>
  <c r="C234" i="2" s="1"/>
  <c r="E236" i="2"/>
  <c r="I236" i="2"/>
  <c r="G235" i="2"/>
  <c r="G234" i="2" s="1"/>
  <c r="I264" i="2"/>
  <c r="I322" i="2"/>
  <c r="H234" i="2"/>
  <c r="B234" i="2"/>
  <c r="E264" i="2"/>
  <c r="D235" i="2"/>
  <c r="E235" i="2" s="1"/>
  <c r="I216" i="2"/>
  <c r="E216" i="2"/>
  <c r="E215" i="2"/>
  <c r="I214" i="2"/>
  <c r="I213" i="2"/>
  <c r="E213" i="2"/>
  <c r="I212" i="2"/>
  <c r="E212" i="2"/>
  <c r="I211" i="2"/>
  <c r="E211" i="2"/>
  <c r="H210" i="2"/>
  <c r="G210" i="2"/>
  <c r="F210" i="2"/>
  <c r="D210" i="2"/>
  <c r="C210" i="2"/>
  <c r="B210" i="2"/>
  <c r="I209" i="2"/>
  <c r="E209" i="2"/>
  <c r="E208" i="2"/>
  <c r="I207" i="2"/>
  <c r="E207" i="2"/>
  <c r="I206" i="2"/>
  <c r="E206" i="2"/>
  <c r="I205" i="2"/>
  <c r="E205" i="2"/>
  <c r="I204" i="2"/>
  <c r="E204" i="2"/>
  <c r="I203" i="2"/>
  <c r="E203" i="2"/>
  <c r="E202" i="2"/>
  <c r="I201" i="2"/>
  <c r="E201" i="2"/>
  <c r="I200" i="2"/>
  <c r="E200" i="2"/>
  <c r="I199" i="2"/>
  <c r="E199" i="2"/>
  <c r="E198" i="2"/>
  <c r="E197" i="2"/>
  <c r="I196" i="2"/>
  <c r="E196" i="2"/>
  <c r="I195" i="2"/>
  <c r="E195" i="2"/>
  <c r="I194" i="2"/>
  <c r="E194" i="2"/>
  <c r="I193" i="2"/>
  <c r="E193" i="2"/>
  <c r="I192" i="2"/>
  <c r="E192" i="2"/>
  <c r="I191" i="2"/>
  <c r="E191" i="2"/>
  <c r="I190" i="2"/>
  <c r="E190" i="2"/>
  <c r="I189" i="2"/>
  <c r="E189" i="2"/>
  <c r="I188" i="2"/>
  <c r="E188" i="2"/>
  <c r="I187" i="2"/>
  <c r="E187" i="2"/>
  <c r="I186" i="2"/>
  <c r="E186" i="2"/>
  <c r="I185" i="2"/>
  <c r="E185" i="2"/>
  <c r="I184" i="2"/>
  <c r="E184" i="2"/>
  <c r="I183" i="2"/>
  <c r="E183" i="2"/>
  <c r="I182" i="2"/>
  <c r="E182" i="2"/>
  <c r="I181" i="2"/>
  <c r="E181" i="2"/>
  <c r="I180" i="2"/>
  <c r="E180" i="2"/>
  <c r="I179" i="2"/>
  <c r="E179" i="2"/>
  <c r="I178" i="2"/>
  <c r="E178" i="2"/>
  <c r="I177" i="2"/>
  <c r="E177" i="2"/>
  <c r="I176" i="2"/>
  <c r="E176" i="2"/>
  <c r="I175" i="2"/>
  <c r="E175" i="2"/>
  <c r="I174" i="2"/>
  <c r="E174" i="2"/>
  <c r="E173" i="2"/>
  <c r="I172" i="2"/>
  <c r="E172" i="2"/>
  <c r="I171" i="2"/>
  <c r="E171" i="2"/>
  <c r="I170" i="2"/>
  <c r="E170" i="2"/>
  <c r="E169" i="2"/>
  <c r="I168" i="2"/>
  <c r="E168" i="2"/>
  <c r="I167" i="2"/>
  <c r="E167" i="2"/>
  <c r="I166" i="2"/>
  <c r="E166" i="2"/>
  <c r="I165" i="2"/>
  <c r="E165" i="2"/>
  <c r="I164" i="2"/>
  <c r="E164" i="2"/>
  <c r="I163" i="2"/>
  <c r="E163" i="2"/>
  <c r="I162" i="2"/>
  <c r="E162" i="2"/>
  <c r="I161" i="2"/>
  <c r="E161" i="2"/>
  <c r="E160" i="2"/>
  <c r="I159" i="2"/>
  <c r="E159" i="2"/>
  <c r="I158" i="2"/>
  <c r="E158" i="2"/>
  <c r="I157" i="2"/>
  <c r="E157" i="2"/>
  <c r="I156" i="2"/>
  <c r="E156" i="2"/>
  <c r="I155" i="2"/>
  <c r="E155" i="2"/>
  <c r="I154" i="2"/>
  <c r="E154" i="2"/>
  <c r="I153" i="2"/>
  <c r="E153" i="2"/>
  <c r="H152" i="2"/>
  <c r="G152" i="2"/>
  <c r="F152" i="2"/>
  <c r="D152" i="2"/>
  <c r="C152" i="2"/>
  <c r="B152" i="2"/>
  <c r="E151" i="2"/>
  <c r="I150" i="2"/>
  <c r="E150" i="2"/>
  <c r="I149" i="2"/>
  <c r="E149" i="2"/>
  <c r="I148" i="2"/>
  <c r="E148" i="2"/>
  <c r="E147" i="2"/>
  <c r="I146" i="2"/>
  <c r="E146" i="2"/>
  <c r="I145" i="2"/>
  <c r="E145" i="2"/>
  <c r="I144" i="2"/>
  <c r="E144" i="2"/>
  <c r="I143" i="2"/>
  <c r="E143" i="2"/>
  <c r="I142" i="2"/>
  <c r="E142" i="2"/>
  <c r="E141" i="2"/>
  <c r="I140" i="2"/>
  <c r="E140" i="2"/>
  <c r="E139" i="2"/>
  <c r="I138" i="2"/>
  <c r="E138" i="2"/>
  <c r="I137" i="2"/>
  <c r="E137" i="2"/>
  <c r="I136" i="2"/>
  <c r="E136" i="2"/>
  <c r="E135" i="2"/>
  <c r="I134" i="2"/>
  <c r="E134" i="2"/>
  <c r="I133" i="2"/>
  <c r="E133" i="2"/>
  <c r="I132" i="2"/>
  <c r="E132" i="2"/>
  <c r="I131" i="2"/>
  <c r="E131" i="2"/>
  <c r="I130" i="2"/>
  <c r="E130" i="2"/>
  <c r="I129" i="2"/>
  <c r="E129" i="2"/>
  <c r="I128" i="2"/>
  <c r="E128" i="2"/>
  <c r="I127" i="2"/>
  <c r="E127" i="2"/>
  <c r="I126" i="2"/>
  <c r="E126" i="2"/>
  <c r="I125" i="2"/>
  <c r="E125" i="2"/>
  <c r="H124" i="2"/>
  <c r="G124" i="2"/>
  <c r="G123" i="2" s="1"/>
  <c r="G122" i="2" s="1"/>
  <c r="F124" i="2"/>
  <c r="F123" i="2" s="1"/>
  <c r="F122" i="2" s="1"/>
  <c r="D124" i="2"/>
  <c r="C124" i="2"/>
  <c r="B124" i="2"/>
  <c r="B123" i="2" s="1"/>
  <c r="B122" i="2" s="1"/>
  <c r="I235" i="2" l="1"/>
  <c r="C123" i="2"/>
  <c r="C122" i="2" s="1"/>
  <c r="I124" i="2"/>
  <c r="I210" i="2"/>
  <c r="E210" i="2"/>
  <c r="I152" i="2"/>
  <c r="E124" i="2"/>
  <c r="E152" i="2"/>
  <c r="D234" i="2"/>
  <c r="E234" i="2" s="1"/>
  <c r="I234" i="2"/>
  <c r="D123" i="2"/>
  <c r="H123" i="2"/>
  <c r="E123" i="2" l="1"/>
  <c r="D122" i="2"/>
  <c r="E122" i="2" s="1"/>
  <c r="I123" i="2"/>
  <c r="H122" i="2"/>
  <c r="I122" i="2" s="1"/>
  <c r="I54" i="2" l="1"/>
  <c r="I88" i="2" l="1"/>
  <c r="I87" i="2"/>
  <c r="G51" i="9"/>
  <c r="F51" i="9"/>
  <c r="E51" i="9"/>
  <c r="G93" i="9"/>
  <c r="F93" i="9"/>
  <c r="E93" i="9"/>
  <c r="D67" i="9" l="1"/>
  <c r="C67" i="9"/>
  <c r="B67" i="9"/>
  <c r="G67" i="9"/>
  <c r="F67" i="9"/>
  <c r="E67" i="9"/>
  <c r="G56" i="9"/>
  <c r="F56" i="9"/>
  <c r="E56" i="9"/>
  <c r="F21" i="9" l="1"/>
  <c r="G21" i="9"/>
  <c r="E21" i="9"/>
  <c r="C21" i="9"/>
  <c r="D21" i="9"/>
  <c r="B21" i="9"/>
  <c r="G95" i="9"/>
  <c r="F95" i="9"/>
  <c r="E95" i="9"/>
  <c r="D95" i="9"/>
  <c r="C95" i="9"/>
  <c r="B95" i="9"/>
  <c r="D94" i="9"/>
  <c r="C94" i="9"/>
  <c r="B94" i="9"/>
  <c r="G92" i="9"/>
  <c r="F92" i="9"/>
  <c r="E92" i="9"/>
  <c r="D92" i="9"/>
  <c r="C92" i="9"/>
  <c r="B92" i="9"/>
  <c r="G91" i="9"/>
  <c r="F91" i="9"/>
  <c r="E91" i="9"/>
  <c r="D91" i="9"/>
  <c r="C91" i="9"/>
  <c r="B91" i="9"/>
  <c r="G90" i="9"/>
  <c r="F90" i="9"/>
  <c r="E90" i="9"/>
  <c r="D90" i="9"/>
  <c r="C90" i="9"/>
  <c r="B90" i="9"/>
  <c r="G88" i="9"/>
  <c r="F88" i="9"/>
  <c r="E88" i="9"/>
  <c r="D88" i="9"/>
  <c r="C88" i="9"/>
  <c r="B88" i="9"/>
  <c r="D87" i="9"/>
  <c r="C87" i="9"/>
  <c r="B87" i="9"/>
  <c r="G86" i="9"/>
  <c r="F86" i="9"/>
  <c r="E86" i="9"/>
  <c r="D86" i="9"/>
  <c r="C86" i="9"/>
  <c r="B86" i="9"/>
  <c r="G85" i="9"/>
  <c r="F85" i="9"/>
  <c r="E85" i="9"/>
  <c r="D85" i="9"/>
  <c r="C85" i="9"/>
  <c r="B85" i="9"/>
  <c r="G84" i="9"/>
  <c r="F84" i="9"/>
  <c r="E84" i="9"/>
  <c r="D84" i="9"/>
  <c r="C84" i="9"/>
  <c r="B84" i="9"/>
  <c r="G83" i="9"/>
  <c r="F83" i="9"/>
  <c r="E83" i="9"/>
  <c r="D83" i="9"/>
  <c r="C83" i="9"/>
  <c r="B83" i="9"/>
  <c r="G82" i="9"/>
  <c r="F82" i="9"/>
  <c r="E82" i="9"/>
  <c r="D82" i="9"/>
  <c r="C82" i="9"/>
  <c r="B82" i="9"/>
  <c r="D81" i="9"/>
  <c r="C81" i="9"/>
  <c r="B81" i="9"/>
  <c r="G80" i="9"/>
  <c r="F80" i="9"/>
  <c r="E80" i="9"/>
  <c r="D80" i="9"/>
  <c r="C80" i="9"/>
  <c r="B80" i="9"/>
  <c r="G79" i="9"/>
  <c r="F79" i="9"/>
  <c r="E79" i="9"/>
  <c r="D79" i="9"/>
  <c r="C79" i="9"/>
  <c r="B79" i="9"/>
  <c r="G78" i="9"/>
  <c r="F78" i="9"/>
  <c r="E78" i="9"/>
  <c r="D78" i="9"/>
  <c r="C78" i="9"/>
  <c r="B78" i="9"/>
  <c r="G77" i="9"/>
  <c r="F77" i="9"/>
  <c r="E77" i="9"/>
  <c r="D77" i="9"/>
  <c r="C77" i="9"/>
  <c r="B77" i="9"/>
  <c r="D76" i="9"/>
  <c r="C76" i="9"/>
  <c r="B76" i="9"/>
  <c r="G75" i="9"/>
  <c r="F75" i="9"/>
  <c r="E75" i="9"/>
  <c r="D75" i="9"/>
  <c r="C75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G72" i="9"/>
  <c r="F72" i="9"/>
  <c r="E72" i="9"/>
  <c r="D72" i="9"/>
  <c r="C72" i="9"/>
  <c r="B72" i="9"/>
  <c r="G71" i="9"/>
  <c r="F71" i="9"/>
  <c r="E71" i="9"/>
  <c r="D71" i="9"/>
  <c r="C71" i="9"/>
  <c r="B71" i="9"/>
  <c r="G70" i="9"/>
  <c r="F70" i="9"/>
  <c r="E70" i="9"/>
  <c r="D70" i="9"/>
  <c r="C70" i="9"/>
  <c r="B70" i="9"/>
  <c r="G69" i="9"/>
  <c r="F69" i="9"/>
  <c r="E69" i="9"/>
  <c r="D69" i="9"/>
  <c r="C69" i="9"/>
  <c r="B69" i="9"/>
  <c r="G68" i="9"/>
  <c r="F68" i="9"/>
  <c r="E68" i="9"/>
  <c r="D68" i="9"/>
  <c r="C68" i="9"/>
  <c r="B68" i="9"/>
  <c r="G66" i="9"/>
  <c r="F66" i="9"/>
  <c r="E66" i="9"/>
  <c r="D66" i="9"/>
  <c r="C66" i="9"/>
  <c r="B66" i="9"/>
  <c r="G65" i="9"/>
  <c r="F65" i="9"/>
  <c r="E65" i="9"/>
  <c r="D65" i="9"/>
  <c r="C65" i="9"/>
  <c r="B65" i="9"/>
  <c r="G64" i="9"/>
  <c r="F64" i="9"/>
  <c r="E64" i="9"/>
  <c r="D64" i="9"/>
  <c r="C64" i="9"/>
  <c r="B64" i="9"/>
  <c r="G63" i="9"/>
  <c r="F63" i="9"/>
  <c r="E63" i="9"/>
  <c r="D63" i="9"/>
  <c r="C63" i="9"/>
  <c r="B63" i="9"/>
  <c r="G62" i="9"/>
  <c r="F62" i="9"/>
  <c r="E62" i="9"/>
  <c r="D62" i="9"/>
  <c r="C62" i="9"/>
  <c r="B62" i="9"/>
  <c r="G61" i="9"/>
  <c r="F61" i="9"/>
  <c r="E61" i="9"/>
  <c r="D61" i="9"/>
  <c r="C61" i="9"/>
  <c r="B61" i="9"/>
  <c r="G60" i="9"/>
  <c r="F60" i="9"/>
  <c r="E60" i="9"/>
  <c r="D60" i="9"/>
  <c r="C60" i="9"/>
  <c r="B60" i="9"/>
  <c r="G59" i="9"/>
  <c r="F59" i="9"/>
  <c r="E59" i="9"/>
  <c r="D59" i="9"/>
  <c r="C59" i="9"/>
  <c r="B59" i="9"/>
  <c r="G58" i="9"/>
  <c r="F58" i="9"/>
  <c r="E58" i="9"/>
  <c r="D58" i="9"/>
  <c r="C58" i="9"/>
  <c r="B58" i="9"/>
  <c r="G57" i="9"/>
  <c r="F57" i="9"/>
  <c r="E57" i="9"/>
  <c r="D57" i="9"/>
  <c r="C57" i="9"/>
  <c r="B57" i="9"/>
  <c r="D56" i="9"/>
  <c r="C56" i="9"/>
  <c r="B56" i="9"/>
  <c r="G55" i="9"/>
  <c r="F55" i="9"/>
  <c r="E55" i="9"/>
  <c r="D55" i="9"/>
  <c r="C55" i="9"/>
  <c r="B55" i="9"/>
  <c r="G54" i="9"/>
  <c r="F54" i="9"/>
  <c r="E54" i="9"/>
  <c r="D54" i="9"/>
  <c r="C54" i="9"/>
  <c r="B54" i="9"/>
  <c r="G53" i="9"/>
  <c r="F53" i="9"/>
  <c r="E53" i="9"/>
  <c r="D53" i="9"/>
  <c r="C53" i="9"/>
  <c r="B53" i="9"/>
  <c r="D52" i="9"/>
  <c r="C52" i="9"/>
  <c r="B52" i="9"/>
  <c r="D51" i="9"/>
  <c r="C51" i="9"/>
  <c r="B51" i="9"/>
  <c r="G50" i="9"/>
  <c r="F50" i="9"/>
  <c r="E50" i="9"/>
  <c r="D50" i="9"/>
  <c r="C50" i="9"/>
  <c r="B50" i="9"/>
  <c r="G49" i="9"/>
  <c r="F49" i="9"/>
  <c r="E49" i="9"/>
  <c r="D49" i="9"/>
  <c r="C49" i="9"/>
  <c r="B49" i="9"/>
  <c r="D48" i="9"/>
  <c r="C48" i="9"/>
  <c r="B48" i="9"/>
  <c r="G47" i="9"/>
  <c r="F47" i="9"/>
  <c r="E47" i="9"/>
  <c r="D47" i="9"/>
  <c r="C47" i="9"/>
  <c r="B47" i="9"/>
  <c r="G46" i="9"/>
  <c r="F46" i="9"/>
  <c r="E46" i="9"/>
  <c r="D46" i="9"/>
  <c r="C46" i="9"/>
  <c r="B46" i="9"/>
  <c r="D45" i="9"/>
  <c r="C45" i="9"/>
  <c r="B45" i="9"/>
  <c r="G44" i="9"/>
  <c r="F44" i="9"/>
  <c r="E44" i="9"/>
  <c r="D44" i="9"/>
  <c r="C44" i="9"/>
  <c r="B44" i="9"/>
  <c r="G43" i="9"/>
  <c r="F43" i="9"/>
  <c r="E43" i="9"/>
  <c r="D43" i="9"/>
  <c r="C43" i="9"/>
  <c r="B43" i="9"/>
  <c r="G42" i="9"/>
  <c r="F42" i="9"/>
  <c r="E42" i="9"/>
  <c r="D42" i="9"/>
  <c r="C42" i="9"/>
  <c r="B42" i="9"/>
  <c r="G41" i="9"/>
  <c r="F41" i="9"/>
  <c r="E41" i="9"/>
  <c r="D41" i="9"/>
  <c r="C41" i="9"/>
  <c r="B41" i="9"/>
  <c r="G40" i="9"/>
  <c r="F40" i="9"/>
  <c r="E40" i="9"/>
  <c r="D40" i="9"/>
  <c r="C40" i="9"/>
  <c r="B40" i="9"/>
  <c r="D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G32" i="9"/>
  <c r="F32" i="9"/>
  <c r="E32" i="9"/>
  <c r="D32" i="9"/>
  <c r="C32" i="9"/>
  <c r="B32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D26" i="9"/>
  <c r="C26" i="9"/>
  <c r="B26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D20" i="9"/>
  <c r="C20" i="9"/>
  <c r="B20" i="9"/>
  <c r="G19" i="9"/>
  <c r="F19" i="9"/>
  <c r="E19" i="9"/>
  <c r="D19" i="9"/>
  <c r="C19" i="9"/>
  <c r="B19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D14" i="9"/>
  <c r="C14" i="9"/>
  <c r="B14" i="9"/>
  <c r="G13" i="9"/>
  <c r="F13" i="9"/>
  <c r="E13" i="9"/>
  <c r="D13" i="9"/>
  <c r="C13" i="9"/>
  <c r="B13" i="9"/>
  <c r="G12" i="9"/>
  <c r="F12" i="9"/>
  <c r="E12" i="9"/>
  <c r="D12" i="9"/>
  <c r="C12" i="9"/>
  <c r="B12" i="9"/>
  <c r="G11" i="9"/>
  <c r="F11" i="9"/>
  <c r="E11" i="9"/>
  <c r="D11" i="9"/>
  <c r="C11" i="9"/>
  <c r="B11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D89" i="9" l="1"/>
  <c r="C89" i="9"/>
  <c r="F89" i="9"/>
  <c r="B89" i="9"/>
  <c r="F3" i="9"/>
  <c r="D3" i="9"/>
  <c r="B31" i="9"/>
  <c r="G31" i="9"/>
  <c r="E31" i="9"/>
  <c r="E3" i="9"/>
  <c r="F31" i="9"/>
  <c r="C31" i="9"/>
  <c r="G89" i="9"/>
  <c r="C3" i="9"/>
  <c r="D31" i="9"/>
  <c r="E89" i="9"/>
  <c r="G3" i="9"/>
  <c r="B3" i="9"/>
  <c r="I58" i="2" l="1"/>
  <c r="E58" i="2"/>
  <c r="I104" i="2" l="1"/>
  <c r="E104" i="2"/>
  <c r="E103" i="2"/>
  <c r="I102" i="2"/>
  <c r="I101" i="2"/>
  <c r="E101" i="2"/>
  <c r="I100" i="2"/>
  <c r="E100" i="2"/>
  <c r="I99" i="2"/>
  <c r="E99" i="2"/>
  <c r="H98" i="2"/>
  <c r="G98" i="2"/>
  <c r="F98" i="2"/>
  <c r="D98" i="2"/>
  <c r="C98" i="2"/>
  <c r="B98" i="2"/>
  <c r="I97" i="2"/>
  <c r="E97" i="2"/>
  <c r="E96" i="2"/>
  <c r="I95" i="2"/>
  <c r="E95" i="2"/>
  <c r="I94" i="2"/>
  <c r="E94" i="2"/>
  <c r="I93" i="2"/>
  <c r="E93" i="2"/>
  <c r="I92" i="2"/>
  <c r="E92" i="2"/>
  <c r="I91" i="2"/>
  <c r="E91" i="2"/>
  <c r="E90" i="2"/>
  <c r="I89" i="2"/>
  <c r="E89" i="2"/>
  <c r="E88" i="2"/>
  <c r="E87" i="2"/>
  <c r="E86" i="2"/>
  <c r="E85" i="2"/>
  <c r="I84" i="2"/>
  <c r="E84" i="2"/>
  <c r="I83" i="2"/>
  <c r="E83" i="2"/>
  <c r="I82" i="2"/>
  <c r="E82" i="2"/>
  <c r="I81" i="2"/>
  <c r="E81" i="2"/>
  <c r="I80" i="2"/>
  <c r="E80" i="2"/>
  <c r="I79" i="2"/>
  <c r="E79" i="2"/>
  <c r="I78" i="2"/>
  <c r="E78" i="2"/>
  <c r="I77" i="2"/>
  <c r="E77" i="2"/>
  <c r="I76" i="2"/>
  <c r="E76" i="2"/>
  <c r="I75" i="2"/>
  <c r="E75" i="2"/>
  <c r="I74" i="2"/>
  <c r="E74" i="2"/>
  <c r="I73" i="2"/>
  <c r="E73" i="2"/>
  <c r="I72" i="2"/>
  <c r="E72" i="2"/>
  <c r="I71" i="2"/>
  <c r="E71" i="2"/>
  <c r="I70" i="2"/>
  <c r="E70" i="2"/>
  <c r="I69" i="2"/>
  <c r="E69" i="2"/>
  <c r="I68" i="2"/>
  <c r="E68" i="2"/>
  <c r="I67" i="2"/>
  <c r="E67" i="2"/>
  <c r="I66" i="2"/>
  <c r="E66" i="2"/>
  <c r="I65" i="2"/>
  <c r="E65" i="2"/>
  <c r="I64" i="2"/>
  <c r="E64" i="2"/>
  <c r="I63" i="2"/>
  <c r="E63" i="2"/>
  <c r="I62" i="2"/>
  <c r="E62" i="2"/>
  <c r="E61" i="2"/>
  <c r="I60" i="2"/>
  <c r="E60" i="2"/>
  <c r="I59" i="2"/>
  <c r="E59" i="2"/>
  <c r="E57" i="2"/>
  <c r="I56" i="2"/>
  <c r="E56" i="2"/>
  <c r="I55" i="2"/>
  <c r="E55" i="2"/>
  <c r="E54" i="2"/>
  <c r="I53" i="2"/>
  <c r="E53" i="2"/>
  <c r="I52" i="2"/>
  <c r="E52" i="2"/>
  <c r="I51" i="2"/>
  <c r="E51" i="2"/>
  <c r="I50" i="2"/>
  <c r="E50" i="2"/>
  <c r="I49" i="2"/>
  <c r="E49" i="2"/>
  <c r="E48" i="2"/>
  <c r="I47" i="2"/>
  <c r="E47" i="2"/>
  <c r="I46" i="2"/>
  <c r="E46" i="2"/>
  <c r="I45" i="2"/>
  <c r="E45" i="2"/>
  <c r="I44" i="2"/>
  <c r="E44" i="2"/>
  <c r="I43" i="2"/>
  <c r="E43" i="2"/>
  <c r="I42" i="2"/>
  <c r="E42" i="2"/>
  <c r="I41" i="2"/>
  <c r="E41" i="2"/>
  <c r="H40" i="2"/>
  <c r="G40" i="2"/>
  <c r="F40" i="2"/>
  <c r="D40" i="2"/>
  <c r="C40" i="2"/>
  <c r="B40" i="2"/>
  <c r="E39" i="2"/>
  <c r="I38" i="2"/>
  <c r="E38" i="2"/>
  <c r="I37" i="2"/>
  <c r="E37" i="2"/>
  <c r="I36" i="2"/>
  <c r="E36" i="2"/>
  <c r="E35" i="2"/>
  <c r="I34" i="2"/>
  <c r="E34" i="2"/>
  <c r="I33" i="2"/>
  <c r="E33" i="2"/>
  <c r="I32" i="2"/>
  <c r="E32" i="2"/>
  <c r="I31" i="2"/>
  <c r="E31" i="2"/>
  <c r="I30" i="2"/>
  <c r="E30" i="2"/>
  <c r="E29" i="2"/>
  <c r="I28" i="2"/>
  <c r="E28" i="2"/>
  <c r="E27" i="2"/>
  <c r="I26" i="2"/>
  <c r="E26" i="2"/>
  <c r="I25" i="2"/>
  <c r="E25" i="2"/>
  <c r="I24" i="2"/>
  <c r="E24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H12" i="2"/>
  <c r="G12" i="2"/>
  <c r="F12" i="2"/>
  <c r="D12" i="2"/>
  <c r="C12" i="2"/>
  <c r="B12" i="2"/>
  <c r="G11" i="2" l="1"/>
  <c r="G10" i="2" s="1"/>
  <c r="B11" i="2"/>
  <c r="B10" i="2" s="1"/>
  <c r="D11" i="2"/>
  <c r="D10" i="2" s="1"/>
  <c r="C11" i="2"/>
  <c r="C10" i="2" s="1"/>
  <c r="I98" i="2"/>
  <c r="I12" i="2"/>
  <c r="E40" i="2"/>
  <c r="E98" i="2"/>
  <c r="F11" i="2"/>
  <c r="F10" i="2" s="1"/>
  <c r="E12" i="2"/>
  <c r="I40" i="2"/>
  <c r="H11" i="2"/>
  <c r="E10" i="2" l="1"/>
  <c r="E11" i="2"/>
  <c r="H10" i="2"/>
  <c r="I10" i="2" s="1"/>
  <c r="I11" i="2"/>
</calcChain>
</file>

<file path=xl/sharedStrings.xml><?xml version="1.0" encoding="utf-8"?>
<sst xmlns="http://schemas.openxmlformats.org/spreadsheetml/2006/main" count="2436" uniqueCount="261">
  <si>
    <t>MINISTERIO DE ECONOMÍA Y FINANZAS</t>
  </si>
  <si>
    <t>DIRECCIÓN DE PRESUPUESTO DE LA NACIÓN</t>
  </si>
  <si>
    <t>SIN TRANSFERENCIAS INTERINSTITUCIONALES</t>
  </si>
  <si>
    <t>(En Millones de Balboas)</t>
  </si>
  <si>
    <t>Detalle</t>
  </si>
  <si>
    <t>Funcionamiento</t>
  </si>
  <si>
    <t>Inversión</t>
  </si>
  <si>
    <t>Ley</t>
  </si>
  <si>
    <t>Modificado</t>
  </si>
  <si>
    <t>Ejecutado</t>
  </si>
  <si>
    <t>Ejecución (%)</t>
  </si>
  <si>
    <t>Sector Público No Financiero</t>
  </si>
  <si>
    <t>Gobierno Central</t>
  </si>
  <si>
    <t>Ambiente</t>
  </si>
  <si>
    <t>Asamblea Nacional</t>
  </si>
  <si>
    <t>Comercio e Industrias</t>
  </si>
  <si>
    <t>Contraloría General de la República</t>
  </si>
  <si>
    <t>Desarrollo Agropecuario</t>
  </si>
  <si>
    <t>Fiscalía General de Cuentas</t>
  </si>
  <si>
    <t>Fiscalía General Electoral</t>
  </si>
  <si>
    <t>-</t>
  </si>
  <si>
    <t>Gobierno</t>
  </si>
  <si>
    <t>Obras Públicas</t>
  </si>
  <si>
    <t>Órgano Judicial</t>
  </si>
  <si>
    <t>Otros Gastos de la Administración</t>
  </si>
  <si>
    <t>Presidencia de la República</t>
  </si>
  <si>
    <t>Procuraduría de la Administración</t>
  </si>
  <si>
    <t>Procuraduría General de la Nación</t>
  </si>
  <si>
    <t>Relaciones Exteriores</t>
  </si>
  <si>
    <t>Salud</t>
  </si>
  <si>
    <t>Seguridad Pública</t>
  </si>
  <si>
    <t>Tribunal Administrativo Tributario</t>
  </si>
  <si>
    <t>Tribunal de Cuentas</t>
  </si>
  <si>
    <t>Tribunal Electoral</t>
  </si>
  <si>
    <t>Vivienda y Ordenamiento Territorial</t>
  </si>
  <si>
    <t>Servicio de la Deuda Pública</t>
  </si>
  <si>
    <t>Aduanas</t>
  </si>
  <si>
    <t>Aeronáutica Civil</t>
  </si>
  <si>
    <t>AIG</t>
  </si>
  <si>
    <t>AMP</t>
  </si>
  <si>
    <t>AMPYME</t>
  </si>
  <si>
    <t>ANATI</t>
  </si>
  <si>
    <t>ANTAI</t>
  </si>
  <si>
    <t>ARAP</t>
  </si>
  <si>
    <t>Aseo</t>
  </si>
  <si>
    <t>ASEP</t>
  </si>
  <si>
    <t>ATP</t>
  </si>
  <si>
    <t>ATTT</t>
  </si>
  <si>
    <t>AUPSA</t>
  </si>
  <si>
    <t>BDA</t>
  </si>
  <si>
    <t>BHN</t>
  </si>
  <si>
    <t>Bingos Nacionales</t>
  </si>
  <si>
    <t>CENETIM</t>
  </si>
  <si>
    <t>Dirección General de Contrataciones Públicas</t>
  </si>
  <si>
    <t>EGESA</t>
  </si>
  <si>
    <t>Gorgas</t>
  </si>
  <si>
    <t>IDAAN</t>
  </si>
  <si>
    <t>IDIAP</t>
  </si>
  <si>
    <t>IFARHU</t>
  </si>
  <si>
    <t>IMA</t>
  </si>
  <si>
    <t>INAC</t>
  </si>
  <si>
    <t>INADEH</t>
  </si>
  <si>
    <t>INAMU</t>
  </si>
  <si>
    <t>IPHE</t>
  </si>
  <si>
    <t>ISA</t>
  </si>
  <si>
    <t>Panamá-Pacífico</t>
  </si>
  <si>
    <t>PANDEPORTES</t>
  </si>
  <si>
    <t>Registro Público</t>
  </si>
  <si>
    <t>SENACYT</t>
  </si>
  <si>
    <t>SENADIS</t>
  </si>
  <si>
    <t>SENNIAF</t>
  </si>
  <si>
    <t>SERTV</t>
  </si>
  <si>
    <t>SIACAP</t>
  </si>
  <si>
    <t>Superintendencia de Bancos</t>
  </si>
  <si>
    <t>Superintendencia de Seguros y Reaseguros</t>
  </si>
  <si>
    <t>Superintendencia del Mercado de Valores</t>
  </si>
  <si>
    <t>Tribunal Administrativo de Contrataciones Públicas</t>
  </si>
  <si>
    <t>UDELAS</t>
  </si>
  <si>
    <t>UMIP</t>
  </si>
  <si>
    <t>UNACHI</t>
  </si>
  <si>
    <t>UP</t>
  </si>
  <si>
    <t>Zona Franca de Barú</t>
  </si>
  <si>
    <t>Zona Libre de Colón</t>
  </si>
  <si>
    <t>Defensoría del Pueblo</t>
  </si>
  <si>
    <t>Desarrollo Social</t>
  </si>
  <si>
    <t>ACODECO</t>
  </si>
  <si>
    <t>Lotería Nacional de Beneficencia</t>
  </si>
  <si>
    <t>Pasaportes</t>
  </si>
  <si>
    <t>UTP</t>
  </si>
  <si>
    <t>AITSA</t>
  </si>
  <si>
    <t>BNP</t>
  </si>
  <si>
    <t>CA</t>
  </si>
  <si>
    <t>ENA</t>
  </si>
  <si>
    <t>ETESA</t>
  </si>
  <si>
    <t>Economía y Finanzas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</si>
  <si>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</si>
  <si>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(1)</t>
    </r>
  </si>
  <si>
    <t>1. Incluye Seguro Educativo.</t>
  </si>
  <si>
    <t>DEL SECTOR PÚBLICO</t>
  </si>
  <si>
    <t>IPACOOP</t>
  </si>
  <si>
    <t>Sector Público</t>
  </si>
  <si>
    <t>Resto del Sector Púbico No Financiero</t>
  </si>
  <si>
    <t>Resto del Sector Público</t>
  </si>
  <si>
    <t>Bomberos</t>
  </si>
  <si>
    <t>Cadena de Frío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</si>
  <si>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</si>
  <si>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(3)</t>
    </r>
  </si>
  <si>
    <t>Transporte Masivo de Panamá, S.A.</t>
  </si>
  <si>
    <t>2. No se incluyen las inversiones financieras de la Caja de Seguro Social.</t>
  </si>
  <si>
    <t>4. Sólo incluye las Inversiones Financieras de la Caja de Seguro Social.</t>
  </si>
  <si>
    <r>
      <t>Caja de Seguro Social</t>
    </r>
    <r>
      <rPr>
        <vertAlign val="superscript"/>
        <sz val="11"/>
        <color theme="1"/>
        <rFont val="Calibri"/>
        <family val="2"/>
        <scheme val="minor"/>
      </rPr>
      <t>(4)</t>
    </r>
  </si>
  <si>
    <t>Contrataciones Públicas</t>
  </si>
  <si>
    <t>Tribunal Adm. de Contrat. Públicas</t>
  </si>
  <si>
    <r>
      <t>Ejecutado</t>
    </r>
    <r>
      <rPr>
        <b/>
        <i/>
        <vertAlign val="superscript"/>
        <sz val="11"/>
        <rFont val="Calibri"/>
        <family val="2"/>
        <scheme val="minor"/>
      </rPr>
      <t>*</t>
    </r>
  </si>
  <si>
    <t>FUNCIONAMIENTO</t>
  </si>
  <si>
    <t>Modif.</t>
  </si>
  <si>
    <t>INVERSIÓN</t>
  </si>
  <si>
    <t>ASAMBLEA NACIONAL</t>
  </si>
  <si>
    <t>CONTRALORÍA GENERAL DE LA REPÚBLICA</t>
  </si>
  <si>
    <t>PRESIDENCIA DE LA REPÚBLICA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</si>
  <si>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</si>
  <si>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</si>
  <si>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</si>
  <si>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</si>
  <si>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</si>
  <si>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</si>
  <si>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MINISTERIO DE SALUD</t>
  </si>
  <si>
    <t>MINISTERIO DE TRABAJO Y DESARROLLO LABORAL</t>
  </si>
  <si>
    <t>MINISTERIO DE VIVIENDA Y ORDENAMIENTO TERRITORIAL</t>
  </si>
  <si>
    <t>MINISTERIO DE GOBIERNO</t>
  </si>
  <si>
    <t>MINISTERIO DE SEGURIDAD PÚBLICA</t>
  </si>
  <si>
    <t>MINISTERIO DE DESARROLLO SOCIAL</t>
  </si>
  <si>
    <t>TRIBUNAL ADMINISTRATIVO TRIBUTARIO</t>
  </si>
  <si>
    <t>MINISTERIO DE AMBIENTE</t>
  </si>
  <si>
    <t>ÓRGANO JUDICIAL</t>
  </si>
  <si>
    <t>PROCURADURÍA GENERAL DE LA NACIÓN</t>
  </si>
  <si>
    <t>TRIBUNAL ELECTORAL</t>
  </si>
  <si>
    <t>PROCURADURÍA DE LA ADMINISTRACIÓN</t>
  </si>
  <si>
    <t>TRIBUNAL DE CUENTAS</t>
  </si>
  <si>
    <t>FISCALÍA GENERAL DE CUENTAS</t>
  </si>
  <si>
    <t>FISCALÍA GENERAL ELECTORAL</t>
  </si>
  <si>
    <t>DEFENSORÍA DEL PUEBLO</t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</si>
  <si>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1</t>
    </r>
  </si>
  <si>
    <t>OTROS GASTOS DE LA ADMINISTRACIÓN</t>
  </si>
  <si>
    <t>AUTORIDAD DE LA MICRO, PEQUEÑA Y MEDIANA EMPRESA</t>
  </si>
  <si>
    <t>AUTORIDAD DEL TRÁNSITO Y TRANSPORTE TERRESTRE</t>
  </si>
  <si>
    <t>AUTORIDAD NACIONAL DE LOS SERVICIOS PÚBLICOS</t>
  </si>
  <si>
    <t>SERVICIO DE LA DEUDA PÚBLICA</t>
  </si>
  <si>
    <t>AUTORIDAD NACIONAL DE ADMINISTRACIÓN DE TIERRAS</t>
  </si>
  <si>
    <r>
      <t xml:space="preserve">Servicio de la Deuda Pública </t>
    </r>
    <r>
      <rPr>
        <vertAlign val="superscript"/>
        <sz val="11"/>
        <color rgb="FF000000"/>
        <rFont val="Calibri"/>
        <family val="2"/>
        <scheme val="minor"/>
      </rPr>
      <t>2</t>
    </r>
  </si>
  <si>
    <t>AUTORIDAD NACIONAL DE ADUANAS</t>
  </si>
  <si>
    <t>Instituciones Descentralizadas</t>
  </si>
  <si>
    <t>CAJA DE SEGURO SOCIAL</t>
  </si>
  <si>
    <t>INSTITUTO CONMEMORATIVO GORGAS DE ESTUDIOS DE LA SALUD</t>
  </si>
  <si>
    <t>AUTORIDAD DE PROTECCION AL CONSUMIDOR Y DEFENSA DE LA COMPETENCIA</t>
  </si>
  <si>
    <t>SECRETARÍA NACIONAL DE DISCAPACIDAD</t>
  </si>
  <si>
    <t>INST. DE INVESTIGACIONES AGROPECUARIAS</t>
  </si>
  <si>
    <t>AUTORIDAD DE LOS RECURSOS ACUÁTICOS DE PANAMÁ</t>
  </si>
  <si>
    <t>CENTRO NACIONAL DE ESTUDIOS EN TÉCNICAS DE IMÁGENES MOLECULARES</t>
  </si>
  <si>
    <t>DIRECCIÓN GENERAL DE CONTRATACIONES PÚBLICAS</t>
  </si>
  <si>
    <t>INSTITUTO NACIONAL DE CULTURA</t>
  </si>
  <si>
    <t>CONSEJO DE ADMINISTRACIÓN DEL SIACAP</t>
  </si>
  <si>
    <t>SISTEMA ESTATAL DE RADIO Y TELEVISIÓN</t>
  </si>
  <si>
    <t>SECRETARÍA NACIONAL DE CIENCIA, TECNOLOGÍA E INNOVACIÓN</t>
  </si>
  <si>
    <t>INSTITUTO NACIONAL DE LA MUJER</t>
  </si>
  <si>
    <t>AUTORIDAD PANAMEÑA DE SEGURIDAD DE ALIMENTOS</t>
  </si>
  <si>
    <t>SECRETARÍA NACIONAL DE NIÑEZ, ADOLESCENCIA Y FAMILIA</t>
  </si>
  <si>
    <t>INSTITUTO PANAMEÑO DE DEPORTES</t>
  </si>
  <si>
    <t>INSTITUTO NAL. DE FORMACIÓN PROF.Y CAP. PARA EL DESARROLLO HUMANO</t>
  </si>
  <si>
    <t>INSTITUTO PANAMEÑO DE HABILITACIÓN ESPECIAL</t>
  </si>
  <si>
    <t>TRIBUNAL ADMINISTRATIVO DE CONTRATACIONES PÚBLICAS</t>
  </si>
  <si>
    <t>AUTORIDAD DE PASAPORTES DE PANAMÁ</t>
  </si>
  <si>
    <t>INSTITUTO PANAMEÑO AUTÓNOMO COOPERATIVO</t>
  </si>
  <si>
    <t>AUTORIDAD DE TURISMO DE PANAMÁ</t>
  </si>
  <si>
    <t>AUTORIDAD NACIONAL PARA LA INNOVACIÓN GUBERNAMENTAL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</si>
  <si>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3</t>
    </r>
  </si>
  <si>
    <t>REGISTRO PÚBLICO DE PANAMÁ</t>
  </si>
  <si>
    <t>BENEMÉRITO CUERPO DE BOMBEROS DE LA REPÚBLICA DE PANAMÁ</t>
  </si>
  <si>
    <t>UNIVERSIDAD AUTÓNOMA DE CHIRIQUÍ</t>
  </si>
  <si>
    <t>UNIVERSIDAD DE PANAMÁ</t>
  </si>
  <si>
    <t>UNIVERSIDAD MARÍTIMA INTERNACIONAL DE PANAMÁ</t>
  </si>
  <si>
    <t>UNIVERSIDAD ESPECIALIZADA DE LAS AMÉRICAS</t>
  </si>
  <si>
    <t>UNIVERSIDAD TECNOLÓGICA DE PANAMÁ</t>
  </si>
  <si>
    <t>AEROPUERTO INTERNACIONAL DE TOCUMEN, S.A.</t>
  </si>
  <si>
    <t>AUTORIDAD MARÍTIMA DE PANAMÁ</t>
  </si>
  <si>
    <t>AUTORIDAD AERONÁUTICA CIVIL</t>
  </si>
  <si>
    <t>AUTORIDAD NACIONAL DE TRANSPARENCIA Y ACCESO A LA INFORMACIÓN</t>
  </si>
  <si>
    <t>INST. DE ACUEDUCTOS Y ALCANTARILLADOS NACIONALES</t>
  </si>
  <si>
    <t>INSTITUTO DE MERCADEO AGROPECUARIO</t>
  </si>
  <si>
    <t>EMPRESA DE GENERACIÓN ELÉCTRICA, S.A.</t>
  </si>
  <si>
    <t>EMPRESA DE TRANSMISIÓN ELÉCTRICA, S.A.</t>
  </si>
  <si>
    <t>EMPRESA MERCADOS NACIONALES DE LA CADENA DE FRÍO</t>
  </si>
  <si>
    <t>EMPRESA METRO DE PANAMÁ, S.A.</t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</si>
  <si>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4</t>
    </r>
  </si>
  <si>
    <t>TRANSPORTE MASIVO DE PANAMÁ, S.A.</t>
  </si>
  <si>
    <t>ZONA FRANCA DE BARÚ</t>
  </si>
  <si>
    <t>LOTERÍA NACIONAL DE BENEFICENCIA</t>
  </si>
  <si>
    <t>ZONA LIBRE DE COLÓN</t>
  </si>
  <si>
    <t>AGENCIA PANAMÁ-PACÍFICO</t>
  </si>
  <si>
    <t>BINGOS NACIONALES</t>
  </si>
  <si>
    <t>AUTORIDAD DE ASEO URBANO Y DOMICILIARIO</t>
  </si>
  <si>
    <t>SUPERINTENDENCIA DE BANCOS</t>
  </si>
  <si>
    <t>SUPERINTENDENCIA DE SEGUROS  Y REASEGUROS</t>
  </si>
  <si>
    <t>BANCO DE DESARROLLO AGROPECUARIO</t>
  </si>
  <si>
    <t>BANCO HIPOTECARIO NACIONAL</t>
  </si>
  <si>
    <t>EMPRESA NACIONAL DE AUTOPISTAS, S.A.</t>
  </si>
  <si>
    <t>BANCO NACIONAL DE PANAMÁ</t>
  </si>
  <si>
    <t>CAJA DE AHORROS</t>
  </si>
  <si>
    <t>Superint. de Seguros y Reaseguros</t>
  </si>
  <si>
    <t>SUPERINTENDENCIA DEL MERCADO DE VALORES</t>
  </si>
  <si>
    <t>Superint. de Mercado de Valores</t>
  </si>
  <si>
    <t>INSTITUTO DE SEGURO AGROPECUARIO</t>
  </si>
  <si>
    <t>Caja de Seguro Social</t>
  </si>
  <si>
    <t>AL 31 DE ENERO DE 2018</t>
  </si>
  <si>
    <t>CSS FINANCIERA</t>
  </si>
  <si>
    <t>Fuente: Información del Consolidado de SIAFPA.</t>
  </si>
  <si>
    <t>* Ejecutado = suma del Gasto Devengado y el Pasivo Contingente.</t>
  </si>
  <si>
    <t>Nota: Toda la información contenida en este informe es preliminar.</t>
  </si>
  <si>
    <t>Ejecutado *</t>
  </si>
  <si>
    <r>
      <t xml:space="preserve">Ejecutado </t>
    </r>
    <r>
      <rPr>
        <b/>
        <vertAlign val="superscript"/>
        <sz val="11"/>
        <rFont val="Calibri"/>
        <family val="2"/>
        <scheme val="minor"/>
      </rPr>
      <t>*</t>
    </r>
  </si>
  <si>
    <t>AL 28 DE FEBRERO DE 2018</t>
  </si>
  <si>
    <t>3. Ejecución del IDAAN y Metro de Panamá, S.A., al 31 de enero.</t>
  </si>
  <si>
    <t>AL 31 DE MARZO DE 2018</t>
  </si>
  <si>
    <t>3. Ejecución del Metro de Panamá, S.A., al 28 de febrero.</t>
  </si>
  <si>
    <t>AL 26 DE ABRIL DE 2018</t>
  </si>
  <si>
    <t>3. Ejecución del Metro de Panamá, S.A., al 30 de abril.</t>
  </si>
  <si>
    <t>AL 31 DE MAYO DE 2018</t>
  </si>
  <si>
    <r>
      <t>Ejecutado</t>
    </r>
    <r>
      <rPr>
        <b/>
        <i/>
        <sz val="11"/>
        <rFont val="Calibri"/>
        <family val="2"/>
        <scheme val="minor"/>
      </rPr>
      <t>*</t>
    </r>
  </si>
  <si>
    <r>
      <t xml:space="preserve">Servicio de la Deuda Pública </t>
    </r>
    <r>
      <rPr>
        <vertAlign val="superscript"/>
        <sz val="11"/>
        <color rgb="FF000000"/>
        <rFont val="Calibri"/>
        <family val="2"/>
        <scheme val="minor"/>
      </rPr>
      <t>(2)</t>
    </r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</si>
  <si>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</si>
  <si>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(4)</t>
    </r>
  </si>
  <si>
    <t>Superint de Seguros y Reaseguros</t>
  </si>
  <si>
    <t>Superint del Mercado de Valores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</si>
  <si>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(5)</t>
    </r>
  </si>
  <si>
    <t>Fuente: Información del Consolidado del SIAFPA.</t>
  </si>
  <si>
    <t>2. Los montos correspondientes al Servicio de la Deuda Pública no están siendo considerados en el cálculo del porcentaje de ejecución del "Gobierno Central" para evitar distorsión respecto a las entidades; para el porcentaje de ejecución del SPNF y SP si se considera este renglón.</t>
  </si>
  <si>
    <t>3. No se incluyen las inversiones financieras de la Caja de Seguro Social.</t>
  </si>
  <si>
    <t>4. Ejecución de Metro de Panamá, S.A. al 31 de mayo.</t>
  </si>
  <si>
    <t>5. Sólo incluye las Inversiones Financieras de la Caja de Seguro Social.</t>
  </si>
  <si>
    <t>AL 30 DE JUNIO DE 2018</t>
  </si>
  <si>
    <t>AL 31 DE JULIO DE 2018</t>
  </si>
  <si>
    <t>4. Ejecución de Metro de Panamá, S.A. al 30 de junio.</t>
  </si>
  <si>
    <t>4. Ejecución de Metro de Panamá, S.A. al 31 de julio.</t>
  </si>
  <si>
    <t>AL 31 DE AGOSTO DE 2018</t>
  </si>
  <si>
    <t>Economía y Finanzas*</t>
  </si>
  <si>
    <t>* En funcionamiento no se está reflejando los documentos fiscales que ascienden a 150 millones.</t>
  </si>
  <si>
    <t>4. Ejecución de Metro de Panamá, S.A. al 31 de agosto.</t>
  </si>
  <si>
    <t>AL 30 DE SEPTIEMBRE DE 2018</t>
  </si>
  <si>
    <t>4. Ejecución de Metro de Panamá, S.A. al 30 de septiembre.</t>
  </si>
  <si>
    <t>AL 31 DE OCTUBRE DE 2018</t>
  </si>
  <si>
    <r>
      <t>IDAAN</t>
    </r>
    <r>
      <rPr>
        <vertAlign val="superscript"/>
        <sz val="11"/>
        <color theme="1"/>
        <rFont val="Calibri"/>
        <family val="2"/>
        <scheme val="minor"/>
      </rPr>
      <t xml:space="preserve"> (4)</t>
    </r>
  </si>
  <si>
    <t>AL 30 DE NOVIEMBRE DE 2018</t>
  </si>
  <si>
    <t>4. Ejecución de Metro de Panamá, S.A. al 30 de noviembre.</t>
  </si>
  <si>
    <t>AL 31 DE DICIEMBRE DE 2018</t>
  </si>
  <si>
    <r>
      <t>BNP</t>
    </r>
    <r>
      <rPr>
        <vertAlign val="superscript"/>
        <sz val="11"/>
        <color theme="1"/>
        <rFont val="Calibri"/>
        <family val="2"/>
        <scheme val="minor"/>
      </rPr>
      <t xml:space="preserve"> (5)</t>
    </r>
  </si>
  <si>
    <r>
      <t xml:space="preserve">CA </t>
    </r>
    <r>
      <rPr>
        <vertAlign val="superscript"/>
        <sz val="11"/>
        <color theme="1"/>
        <rFont val="Calibri"/>
        <family val="2"/>
        <scheme val="minor"/>
      </rPr>
      <t>(5)</t>
    </r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</si>
  <si>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(6)</t>
    </r>
  </si>
  <si>
    <t>*La ejecución en funcionamiento no tiene registrado la totalidad de los documentos fiscales.</t>
  </si>
  <si>
    <t>5. Se está colocando como Ejecutado, la misma cifra del Asignado ya que no tenemos las cifras finales de la entidad.</t>
  </si>
  <si>
    <t>6. Sólo incluye las Inversiones Financieras de la Caja de Seguro Social.</t>
  </si>
  <si>
    <r>
      <t xml:space="preserve">EJECUCIÓN </t>
    </r>
    <r>
      <rPr>
        <b/>
        <u/>
        <sz val="11"/>
        <color theme="0"/>
        <rFont val="Calibri"/>
        <family val="2"/>
        <scheme val="minor"/>
      </rPr>
      <t>PRELIMINAR</t>
    </r>
    <r>
      <rPr>
        <b/>
        <sz val="11"/>
        <color theme="0"/>
        <rFont val="Calibri"/>
        <family val="2"/>
        <scheme val="minor"/>
      </rPr>
      <t xml:space="preserve"> DEL PRESUPUESTO MODIFICADO DE FUNCIONAMIENTO E INVERSIONES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</si>
</sst>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38">
    <xf numFmtId="0" fontId="0" fillId="0" borderId="0" xfId="0"/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justify" vertical="distributed"/>
    </xf>
    <xf numFmtId="0" fontId="0" fillId="0" borderId="23" xfId="0" applyBorder="1" applyAlignment="1" applyProtection="1">
      <alignment vertical="center" wrapText="1"/>
      <protection locked="0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3" fillId="4" borderId="10" xfId="0" applyNumberFormat="1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165" fontId="0" fillId="0" borderId="6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justify"/>
    </xf>
    <xf numFmtId="0" fontId="0" fillId="0" borderId="0" xfId="0" applyAlignment="1"/>
    <xf numFmtId="0" fontId="0" fillId="0" borderId="21" xfId="0" applyBorder="1" applyAlignment="1" applyProtection="1">
      <alignment horizontal="justify" readingOrder="2"/>
      <protection locked="0"/>
    </xf>
    <xf numFmtId="0" fontId="0" fillId="0" borderId="21" xfId="0" applyBorder="1" applyAlignment="1" applyProtection="1">
      <alignment horizontal="justify"/>
      <protection locked="0"/>
    </xf>
    <xf numFmtId="164" fontId="2" fillId="3" borderId="37" xfId="0" applyNumberFormat="1" applyFont="1" applyFill="1" applyBorder="1" applyAlignment="1" applyProtection="1">
      <alignment horizontal="right" vertical="center" wrapText="1"/>
    </xf>
    <xf numFmtId="164" fontId="2" fillId="3" borderId="34" xfId="0" applyNumberFormat="1" applyFont="1" applyFill="1" applyBorder="1" applyAlignment="1" applyProtection="1">
      <alignment horizontal="right" vertical="center" wrapText="1"/>
    </xf>
    <xf numFmtId="165" fontId="2" fillId="3" borderId="35" xfId="1" applyNumberFormat="1" applyFont="1" applyFill="1" applyBorder="1" applyAlignment="1">
      <alignment horizontal="right" vertical="center" wrapText="1"/>
    </xf>
    <xf numFmtId="165" fontId="3" fillId="4" borderId="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wrapText="1"/>
    </xf>
    <xf numFmtId="165" fontId="0" fillId="0" borderId="8" xfId="1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5" xfId="0" applyNumberFormat="1" applyFill="1" applyBorder="1"/>
    <xf numFmtId="0" fontId="3" fillId="4" borderId="19" xfId="0" applyFont="1" applyFill="1" applyBorder="1" applyAlignment="1" applyProtection="1">
      <alignment horizontal="justify" vertical="distributed" wrapText="1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164" fontId="3" fillId="5" borderId="34" xfId="0" applyNumberFormat="1" applyFont="1" applyFill="1" applyBorder="1" applyAlignment="1" applyProtection="1">
      <alignment vertical="center" wrapText="1"/>
    </xf>
    <xf numFmtId="164" fontId="3" fillId="5" borderId="37" xfId="0" applyNumberFormat="1" applyFont="1" applyFill="1" applyBorder="1" applyAlignment="1" applyProtection="1">
      <alignment horizontal="right" vertical="center" wrapText="1"/>
    </xf>
    <xf numFmtId="164" fontId="3" fillId="5" borderId="34" xfId="0" applyNumberFormat="1" applyFont="1" applyFill="1" applyBorder="1" applyAlignment="1" applyProtection="1">
      <alignment horizontal="right" vertical="center" wrapText="1"/>
    </xf>
    <xf numFmtId="165" fontId="3" fillId="5" borderId="35" xfId="1" applyNumberFormat="1" applyFont="1" applyFill="1" applyBorder="1" applyAlignment="1">
      <alignment horizontal="right" vertical="center" wrapText="1"/>
    </xf>
    <xf numFmtId="16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3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28" xfId="0" applyNumberFormat="1" applyBorder="1"/>
    <xf numFmtId="164" fontId="0" fillId="0" borderId="32" xfId="0" applyNumberFormat="1" applyBorder="1"/>
    <xf numFmtId="0" fontId="0" fillId="0" borderId="0" xfId="0"/>
    <xf numFmtId="0" fontId="0" fillId="0" borderId="0" xfId="0"/>
    <xf numFmtId="165" fontId="2" fillId="3" borderId="38" xfId="1" applyNumberFormat="1" applyFont="1" applyFill="1" applyBorder="1" applyAlignment="1">
      <alignment horizontal="right" vertical="center" wrapText="1"/>
    </xf>
    <xf numFmtId="165" fontId="3" fillId="5" borderId="38" xfId="1" applyNumberFormat="1" applyFont="1" applyFill="1" applyBorder="1" applyAlignment="1">
      <alignment horizontal="right" vertical="center" wrapText="1"/>
    </xf>
    <xf numFmtId="165" fontId="3" fillId="4" borderId="27" xfId="1" applyNumberFormat="1" applyFont="1" applyFill="1" applyBorder="1" applyAlignment="1">
      <alignment horizontal="right" vertical="center" wrapText="1"/>
    </xf>
    <xf numFmtId="165" fontId="0" fillId="0" borderId="24" xfId="1" applyNumberFormat="1" applyFont="1" applyBorder="1" applyAlignment="1">
      <alignment horizontal="right" wrapText="1"/>
    </xf>
    <xf numFmtId="165" fontId="0" fillId="0" borderId="25" xfId="1" applyNumberFormat="1" applyFont="1" applyBorder="1" applyAlignment="1">
      <alignment horizontal="right" wrapText="1"/>
    </xf>
    <xf numFmtId="165" fontId="0" fillId="0" borderId="26" xfId="1" applyNumberFormat="1" applyFont="1" applyBorder="1" applyAlignment="1">
      <alignment horizontal="right" wrapText="1"/>
    </xf>
    <xf numFmtId="165" fontId="0" fillId="0" borderId="30" xfId="1" applyNumberFormat="1" applyFont="1" applyBorder="1" applyAlignment="1">
      <alignment horizontal="right" wrapText="1"/>
    </xf>
    <xf numFmtId="165" fontId="0" fillId="0" borderId="29" xfId="1" applyNumberFormat="1" applyFont="1" applyBorder="1" applyAlignment="1">
      <alignment horizontal="right" wrapText="1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3" fillId="4" borderId="36" xfId="0" applyNumberFormat="1" applyFont="1" applyFill="1" applyBorder="1" applyAlignment="1" applyProtection="1">
      <alignment horizontal="right" vertical="center" wrapText="1"/>
    </xf>
    <xf numFmtId="164" fontId="3" fillId="4" borderId="34" xfId="0" applyNumberFormat="1" applyFont="1" applyFill="1" applyBorder="1" applyAlignment="1" applyProtection="1">
      <alignment horizontal="right" vertical="center" wrapText="1"/>
    </xf>
    <xf numFmtId="165" fontId="3" fillId="4" borderId="35" xfId="1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 applyProtection="1">
      <alignment vertical="center" wrapText="1"/>
    </xf>
    <xf numFmtId="164" fontId="3" fillId="5" borderId="3" xfId="0" applyNumberFormat="1" applyFont="1" applyFill="1" applyBorder="1" applyAlignment="1" applyProtection="1">
      <alignment vertical="center" wrapText="1"/>
    </xf>
    <xf numFmtId="165" fontId="3" fillId="5" borderId="4" xfId="1" applyNumberFormat="1" applyFont="1" applyFill="1" applyBorder="1" applyAlignment="1">
      <alignment horizontal="right" vertical="center" wrapText="1"/>
    </xf>
    <xf numFmtId="164" fontId="3" fillId="5" borderId="36" xfId="0" applyNumberFormat="1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164" fontId="4" fillId="4" borderId="10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20" xfId="0" applyFill="1" applyBorder="1" applyAlignment="1" applyProtection="1">
      <alignment horizontal="left" wrapText="1"/>
      <protection locked="0"/>
    </xf>
    <xf numFmtId="164" fontId="0" fillId="0" borderId="15" xfId="0" applyNumberFormat="1" applyBorder="1"/>
    <xf numFmtId="164" fontId="0" fillId="0" borderId="40" xfId="0" applyNumberFormat="1" applyBorder="1"/>
    <xf numFmtId="0" fontId="0" fillId="0" borderId="21" xfId="0" applyBorder="1" applyAlignment="1" applyProtection="1">
      <alignment horizontal="left" wrapText="1"/>
      <protection locked="0"/>
    </xf>
    <xf numFmtId="164" fontId="0" fillId="0" borderId="6" xfId="0" applyNumberFormat="1" applyBorder="1"/>
    <xf numFmtId="164" fontId="0" fillId="0" borderId="41" xfId="0" applyNumberFormat="1" applyBorder="1"/>
    <xf numFmtId="0" fontId="0" fillId="0" borderId="0" xfId="0" applyAlignment="1" applyProtection="1">
      <protection locked="0"/>
    </xf>
    <xf numFmtId="0" fontId="6" fillId="0" borderId="21" xfId="0" applyFont="1" applyFill="1" applyBorder="1" applyAlignment="1">
      <alignment horizontal="left" wrapText="1"/>
    </xf>
    <xf numFmtId="0" fontId="0" fillId="0" borderId="21" xfId="0" applyFill="1" applyBorder="1" applyAlignment="1" applyProtection="1">
      <alignment horizontal="left" wrapText="1"/>
      <protection locked="0"/>
    </xf>
    <xf numFmtId="0" fontId="6" fillId="0" borderId="21" xfId="0" applyFont="1" applyBorder="1" applyAlignment="1">
      <alignment horizontal="left" wrapText="1"/>
    </xf>
    <xf numFmtId="164" fontId="0" fillId="0" borderId="4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1" xfId="0" applyNumberFormat="1" applyBorder="1" applyAlignment="1">
      <alignment horizontal="right" wrapText="1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6" fillId="7" borderId="22" xfId="0" applyFont="1" applyFill="1" applyBorder="1" applyAlignment="1">
      <alignment horizontal="left" wrapText="1"/>
    </xf>
    <xf numFmtId="164" fontId="0" fillId="7" borderId="12" xfId="0" applyNumberFormat="1" applyFill="1" applyBorder="1"/>
    <xf numFmtId="164" fontId="0" fillId="7" borderId="7" xfId="0" applyNumberFormat="1" applyFill="1" applyBorder="1"/>
    <xf numFmtId="164" fontId="0" fillId="7" borderId="8" xfId="0" applyNumberFormat="1" applyFill="1" applyBorder="1"/>
    <xf numFmtId="164" fontId="0" fillId="0" borderId="42" xfId="0" applyNumberFormat="1" applyFill="1" applyBorder="1" applyAlignment="1">
      <alignment horizontal="right" wrapText="1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9" xfId="0" applyNumberFormat="1" applyFill="1" applyBorder="1" applyAlignment="1" applyProtection="1">
      <alignment horizontal="right"/>
      <protection locked="0"/>
    </xf>
    <xf numFmtId="164" fontId="3" fillId="4" borderId="37" xfId="0" applyNumberFormat="1" applyFont="1" applyFill="1" applyBorder="1" applyAlignment="1">
      <alignment horizontal="right" wrapText="1"/>
    </xf>
    <xf numFmtId="164" fontId="3" fillId="4" borderId="34" xfId="0" applyNumberFormat="1" applyFont="1" applyFill="1" applyBorder="1" applyAlignment="1">
      <alignment horizontal="right" wrapText="1"/>
    </xf>
    <xf numFmtId="164" fontId="3" fillId="4" borderId="38" xfId="0" applyNumberFormat="1" applyFont="1" applyFill="1" applyBorder="1" applyAlignment="1">
      <alignment horizontal="right" wrapText="1"/>
    </xf>
    <xf numFmtId="164" fontId="3" fillId="4" borderId="10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0" fontId="0" fillId="0" borderId="20" xfId="0" applyBorder="1" applyAlignment="1" applyProtection="1">
      <alignment horizontal="left" wrapText="1"/>
      <protection locked="0"/>
    </xf>
    <xf numFmtId="164" fontId="0" fillId="6" borderId="41" xfId="0" applyNumberFormat="1" applyFill="1" applyBorder="1" applyProtection="1">
      <protection locked="0"/>
    </xf>
    <xf numFmtId="164" fontId="0" fillId="6" borderId="5" xfId="0" applyNumberFormat="1" applyFill="1" applyBorder="1" applyProtection="1">
      <protection locked="0"/>
    </xf>
    <xf numFmtId="164" fontId="0" fillId="6" borderId="6" xfId="0" applyNumberFormat="1" applyFill="1" applyBorder="1" applyProtection="1">
      <protection locked="0"/>
    </xf>
    <xf numFmtId="0" fontId="6" fillId="0" borderId="21" xfId="0" applyFont="1" applyBorder="1" applyAlignment="1">
      <alignment horizontal="justify" vertical="distributed" wrapText="1"/>
    </xf>
    <xf numFmtId="164" fontId="0" fillId="6" borderId="11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164" fontId="0" fillId="6" borderId="41" xfId="0" applyNumberFormat="1" applyFill="1" applyBorder="1" applyAlignment="1">
      <alignment horizontal="right"/>
    </xf>
    <xf numFmtId="0" fontId="0" fillId="0" borderId="21" xfId="0" applyBorder="1" applyAlignment="1" applyProtection="1">
      <alignment horizontal="justify" vertical="distributed" wrapText="1" readingOrder="2"/>
      <protection locked="0"/>
    </xf>
    <xf numFmtId="0" fontId="0" fillId="0" borderId="21" xfId="0" applyBorder="1" applyAlignment="1" applyProtection="1">
      <alignment horizontal="justify" vertical="distributed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64" fontId="0" fillId="0" borderId="8" xfId="0" applyNumberFormat="1" applyBorder="1"/>
    <xf numFmtId="164" fontId="0" fillId="0" borderId="43" xfId="0" applyNumberFormat="1" applyBorder="1"/>
    <xf numFmtId="0" fontId="3" fillId="4" borderId="19" xfId="0" applyFont="1" applyFill="1" applyBorder="1" applyAlignment="1" applyProtection="1">
      <alignment wrapText="1"/>
      <protection locked="0"/>
    </xf>
    <xf numFmtId="164" fontId="3" fillId="4" borderId="10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wrapText="1"/>
    </xf>
    <xf numFmtId="164" fontId="0" fillId="0" borderId="2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0" borderId="6" xfId="0" applyNumberFormat="1" applyFill="1" applyBorder="1" applyAlignment="1">
      <alignment horizontal="right"/>
    </xf>
    <xf numFmtId="164" fontId="0" fillId="0" borderId="3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64" fontId="0" fillId="0" borderId="41" xfId="0" applyNumberFormat="1" applyFill="1" applyBorder="1" applyAlignment="1" applyProtection="1">
      <alignment horizontal="right"/>
      <protection locked="0"/>
    </xf>
    <xf numFmtId="164" fontId="0" fillId="6" borderId="41" xfId="0" applyNumberFormat="1" applyFill="1" applyBorder="1"/>
    <xf numFmtId="164" fontId="0" fillId="6" borderId="5" xfId="0" applyNumberFormat="1" applyFill="1" applyBorder="1"/>
    <xf numFmtId="164" fontId="0" fillId="6" borderId="6" xfId="0" applyNumberFormat="1" applyFill="1" applyBorder="1"/>
    <xf numFmtId="164" fontId="0" fillId="7" borderId="11" xfId="0" applyNumberFormat="1" applyFill="1" applyBorder="1" applyAlignment="1" applyProtection="1">
      <alignment horizontal="right"/>
      <protection locked="0"/>
    </xf>
    <xf numFmtId="164" fontId="0" fillId="7" borderId="5" xfId="0" applyNumberFormat="1" applyFill="1" applyBorder="1" applyAlignment="1" applyProtection="1">
      <alignment horizontal="right"/>
      <protection locked="0"/>
    </xf>
    <xf numFmtId="164" fontId="0" fillId="7" borderId="25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4" fillId="8" borderId="3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 applyProtection="1">
      <alignment horizontal="right"/>
      <protection locked="0"/>
    </xf>
    <xf numFmtId="0" fontId="6" fillId="9" borderId="22" xfId="0" applyFont="1" applyFill="1" applyBorder="1" applyAlignment="1">
      <alignment vertical="center" wrapText="1"/>
    </xf>
    <xf numFmtId="164" fontId="0" fillId="9" borderId="18" xfId="0" applyNumberFormat="1" applyFill="1" applyBorder="1" applyAlignment="1">
      <alignment horizontal="right"/>
    </xf>
    <xf numFmtId="164" fontId="0" fillId="9" borderId="31" xfId="0" applyNumberFormat="1" applyFill="1" applyBorder="1" applyAlignment="1" applyProtection="1">
      <alignment horizontal="right"/>
      <protection locked="0"/>
    </xf>
    <xf numFmtId="165" fontId="0" fillId="9" borderId="26" xfId="1" applyNumberFormat="1" applyFont="1" applyFill="1" applyBorder="1" applyAlignment="1">
      <alignment horizontal="right" wrapText="1"/>
    </xf>
    <xf numFmtId="164" fontId="0" fillId="0" borderId="12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5" fontId="0" fillId="0" borderId="8" xfId="1" applyNumberFormat="1" applyFont="1" applyFill="1" applyBorder="1" applyAlignment="1">
      <alignment horizontal="right" wrapText="1"/>
    </xf>
    <xf numFmtId="164" fontId="0" fillId="0" borderId="7" xfId="0" applyNumberFormat="1" applyBorder="1" applyAlignment="1" applyProtection="1">
      <alignment horizontal="right"/>
      <protection locked="0"/>
    </xf>
    <xf numFmtId="164" fontId="3" fillId="5" borderId="9" xfId="0" applyNumberFormat="1" applyFont="1" applyFill="1" applyBorder="1" applyAlignment="1" applyProtection="1">
      <alignment horizontal="right" vertical="center" wrapText="1"/>
    </xf>
    <xf numFmtId="164" fontId="3" fillId="5" borderId="3" xfId="0" applyNumberFormat="1" applyFont="1" applyFill="1" applyBorder="1" applyAlignment="1" applyProtection="1">
      <alignment horizontal="right" vertical="center" wrapText="1"/>
    </xf>
    <xf numFmtId="164" fontId="3" fillId="5" borderId="36" xfId="0" applyNumberFormat="1" applyFont="1" applyFill="1" applyBorder="1" applyAlignment="1" applyProtection="1">
      <alignment horizontal="right" vertical="center" wrapText="1"/>
    </xf>
    <xf numFmtId="164" fontId="0" fillId="0" borderId="28" xfId="0" applyNumberFormat="1" applyBorder="1" applyAlignment="1">
      <alignment horizontal="right"/>
    </xf>
    <xf numFmtId="164" fontId="0" fillId="0" borderId="32" xfId="0" applyNumberFormat="1" applyBorder="1" applyProtection="1"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164" fontId="0" fillId="9" borderId="12" xfId="0" applyNumberFormat="1" applyFill="1" applyBorder="1" applyAlignment="1">
      <alignment horizontal="right"/>
    </xf>
    <xf numFmtId="164" fontId="0" fillId="9" borderId="7" xfId="0" applyNumberFormat="1" applyFill="1" applyBorder="1" applyAlignment="1" applyProtection="1">
      <alignment horizontal="right"/>
      <protection locked="0"/>
    </xf>
    <xf numFmtId="165" fontId="0" fillId="9" borderId="8" xfId="1" applyNumberFormat="1" applyFont="1" applyFill="1" applyBorder="1" applyAlignment="1">
      <alignment horizontal="right" wrapText="1"/>
    </xf>
    <xf numFmtId="165" fontId="0" fillId="0" borderId="44" xfId="1" applyNumberFormat="1" applyFont="1" applyBorder="1" applyAlignment="1">
      <alignment horizontal="right" wrapText="1"/>
    </xf>
    <xf numFmtId="0" fontId="16" fillId="0" borderId="1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6" fillId="0" borderId="45" xfId="0" applyFont="1" applyBorder="1" applyAlignment="1">
      <alignment horizontal="justify" vertical="distributed"/>
    </xf>
    <xf numFmtId="0" fontId="0" fillId="0" borderId="45" xfId="0" applyBorder="1" applyAlignment="1" applyProtection="1">
      <alignment vertical="center" wrapText="1"/>
      <protection locked="0"/>
    </xf>
    <xf numFmtId="164" fontId="3" fillId="4" borderId="9" xfId="0" applyNumberFormat="1" applyFont="1" applyFill="1" applyBorder="1" applyAlignment="1" applyProtection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5" fontId="3" fillId="4" borderId="4" xfId="1" applyNumberFormat="1" applyFont="1" applyFill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9" borderId="7" xfId="0" applyNumberForma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164" fontId="0" fillId="0" borderId="41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>
      <alignment horizontal="right"/>
    </xf>
    <xf numFmtId="164" fontId="3" fillId="5" borderId="10" xfId="0" applyNumberFormat="1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165" fontId="3" fillId="5" borderId="2" xfId="1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justify" vertical="distributed" wrapText="1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10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4" fillId="8" borderId="33" xfId="0" applyFont="1" applyFill="1" applyBorder="1" applyAlignment="1" applyProtection="1">
      <alignment horizontal="center" vertical="center" wrapText="1"/>
      <protection locked="0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justify" vertical="distributed" wrapText="1"/>
      <protection locked="0"/>
    </xf>
    <xf numFmtId="0" fontId="4" fillId="2" borderId="33" xfId="0" applyFont="1" applyFill="1" applyBorder="1" applyAlignment="1" applyProtection="1">
      <alignment horizontal="justify" vertical="distributed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2"/>
    <cellStyle name="Porcentaje" xfId="1" builtinId="5"/>
  </cellStyles>
  <dxfs count="0"/>
  <tableStyles count="0" defaultTableStyle="TableStyleMedium2" defaultPivotStyle="PivotStyleLight16"/>
  <colors>
    <mruColors>
      <color rgb="FF9F7649"/>
      <color rgb="FFF8B308"/>
      <color rgb="FFF2E7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123825</xdr:rowOff>
    </xdr:from>
    <xdr:to>
      <xdr:col>0</xdr:col>
      <xdr:colOff>1609725</xdr:colOff>
      <xdr:row>4</xdr:row>
      <xdr:rowOff>123825</xdr:rowOff>
    </xdr:to>
    <xdr:pic>
      <xdr:nvPicPr>
        <xdr:cNvPr id="22" name="Imagen 21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2382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113</xdr:row>
      <xdr:rowOff>0</xdr:rowOff>
    </xdr:from>
    <xdr:to>
      <xdr:col>0</xdr:col>
      <xdr:colOff>1543051</xdr:colOff>
      <xdr:row>116</xdr:row>
      <xdr:rowOff>171450</xdr:rowOff>
    </xdr:to>
    <xdr:pic>
      <xdr:nvPicPr>
        <xdr:cNvPr id="23" name="Imagen 22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879050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224</xdr:row>
      <xdr:rowOff>180975</xdr:rowOff>
    </xdr:from>
    <xdr:to>
      <xdr:col>0</xdr:col>
      <xdr:colOff>1600201</xdr:colOff>
      <xdr:row>228</xdr:row>
      <xdr:rowOff>161925</xdr:rowOff>
    </xdr:to>
    <xdr:pic>
      <xdr:nvPicPr>
        <xdr:cNvPr id="24" name="Imagen 23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5396150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337</xdr:row>
      <xdr:rowOff>9525</xdr:rowOff>
    </xdr:from>
    <xdr:to>
      <xdr:col>0</xdr:col>
      <xdr:colOff>1609726</xdr:colOff>
      <xdr:row>340</xdr:row>
      <xdr:rowOff>180975</xdr:rowOff>
    </xdr:to>
    <xdr:pic>
      <xdr:nvPicPr>
        <xdr:cNvPr id="25" name="Imagen 24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94182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449</xdr:row>
      <xdr:rowOff>28575</xdr:rowOff>
    </xdr:from>
    <xdr:to>
      <xdr:col>0</xdr:col>
      <xdr:colOff>1628776</xdr:colOff>
      <xdr:row>453</xdr:row>
      <xdr:rowOff>9525</xdr:rowOff>
    </xdr:to>
    <xdr:pic>
      <xdr:nvPicPr>
        <xdr:cNvPr id="26" name="Imagen 25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487500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560</xdr:row>
      <xdr:rowOff>38100</xdr:rowOff>
    </xdr:from>
    <xdr:to>
      <xdr:col>0</xdr:col>
      <xdr:colOff>1562101</xdr:colOff>
      <xdr:row>564</xdr:row>
      <xdr:rowOff>19050</xdr:rowOff>
    </xdr:to>
    <xdr:pic>
      <xdr:nvPicPr>
        <xdr:cNvPr id="27" name="Imagen 26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209972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671</xdr:row>
      <xdr:rowOff>19050</xdr:rowOff>
    </xdr:from>
    <xdr:to>
      <xdr:col>0</xdr:col>
      <xdr:colOff>1609726</xdr:colOff>
      <xdr:row>675</xdr:row>
      <xdr:rowOff>0</xdr:rowOff>
    </xdr:to>
    <xdr:pic>
      <xdr:nvPicPr>
        <xdr:cNvPr id="28" name="Imagen 27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692900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219075</xdr:colOff>
      <xdr:row>782</xdr:row>
      <xdr:rowOff>19050</xdr:rowOff>
    </xdr:from>
    <xdr:to>
      <xdr:col>0</xdr:col>
      <xdr:colOff>1619251</xdr:colOff>
      <xdr:row>786</xdr:row>
      <xdr:rowOff>0</xdr:rowOff>
    </xdr:to>
    <xdr:pic>
      <xdr:nvPicPr>
        <xdr:cNvPr id="30" name="Imagen 29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568612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894</xdr:row>
      <xdr:rowOff>28575</xdr:rowOff>
    </xdr:from>
    <xdr:to>
      <xdr:col>0</xdr:col>
      <xdr:colOff>1571626</xdr:colOff>
      <xdr:row>898</xdr:row>
      <xdr:rowOff>9525</xdr:rowOff>
    </xdr:to>
    <xdr:pic>
      <xdr:nvPicPr>
        <xdr:cNvPr id="31" name="Imagen 30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749837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1006</xdr:row>
      <xdr:rowOff>28575</xdr:rowOff>
    </xdr:from>
    <xdr:to>
      <xdr:col>0</xdr:col>
      <xdr:colOff>1609726</xdr:colOff>
      <xdr:row>1010</xdr:row>
      <xdr:rowOff>9525</xdr:rowOff>
    </xdr:to>
    <xdr:pic>
      <xdr:nvPicPr>
        <xdr:cNvPr id="32" name="Imagen 31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9301100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1118</xdr:row>
      <xdr:rowOff>28575</xdr:rowOff>
    </xdr:from>
    <xdr:to>
      <xdr:col>0</xdr:col>
      <xdr:colOff>1638301</xdr:colOff>
      <xdr:row>1122</xdr:row>
      <xdr:rowOff>9525</xdr:rowOff>
    </xdr:to>
    <xdr:pic>
      <xdr:nvPicPr>
        <xdr:cNvPr id="33" name="Imagen 32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112287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1230</xdr:row>
      <xdr:rowOff>19050</xdr:rowOff>
    </xdr:from>
    <xdr:to>
      <xdr:col>0</xdr:col>
      <xdr:colOff>1571626</xdr:colOff>
      <xdr:row>1234</xdr:row>
      <xdr:rowOff>0</xdr:rowOff>
    </xdr:to>
    <xdr:pic>
      <xdr:nvPicPr>
        <xdr:cNvPr id="34" name="Imagen 33" descr="C:\Users\vcrespo\Documents\Fotos\logo del mef\logo-mef-fondo-azu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42935125"/>
          <a:ext cx="1400176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1"/>
  <sheetViews>
    <sheetView tabSelected="1" view="pageBreakPreview" zoomScaleNormal="100" zoomScaleSheetLayoutView="100" workbookViewId="0">
      <selection activeCell="K1233" sqref="K1233"/>
    </sheetView>
  </sheetViews>
  <sheetFormatPr baseColWidth="10" defaultRowHeight="15" x14ac:dyDescent="0.25"/>
  <cols>
    <col min="1" max="1" width="35.42578125" style="56" customWidth="1"/>
    <col min="2" max="2" width="10.5703125" style="56" customWidth="1"/>
    <col min="3" max="3" width="12.7109375" style="56" customWidth="1"/>
    <col min="4" max="4" width="11.7109375" style="56" customWidth="1"/>
    <col min="5" max="5" width="11.7109375" style="21" customWidth="1"/>
    <col min="6" max="6" width="10.7109375" style="32" customWidth="1"/>
    <col min="7" max="7" width="12.7109375" style="32" customWidth="1"/>
    <col min="8" max="9" width="11.7109375" style="32" customWidth="1"/>
    <col min="10" max="10" width="11.42578125" style="56"/>
    <col min="11" max="11" width="40.140625" style="56" customWidth="1"/>
    <col min="12" max="16384" width="11.42578125" style="56"/>
  </cols>
  <sheetData>
    <row r="1" spans="1:13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2" spans="1:13" x14ac:dyDescent="0.25">
      <c r="A2" s="215" t="s">
        <v>1</v>
      </c>
      <c r="B2" s="215"/>
      <c r="C2" s="215"/>
      <c r="D2" s="215"/>
      <c r="E2" s="215"/>
      <c r="F2" s="215"/>
      <c r="G2" s="215"/>
      <c r="H2" s="215"/>
      <c r="I2" s="215"/>
    </row>
    <row r="3" spans="1:13" ht="14.25" customHeight="1" x14ac:dyDescent="0.25">
      <c r="A3" s="216" t="s">
        <v>260</v>
      </c>
      <c r="B3" s="216"/>
      <c r="C3" s="216"/>
      <c r="D3" s="216"/>
      <c r="E3" s="216"/>
      <c r="F3" s="216"/>
      <c r="G3" s="216"/>
      <c r="H3" s="216"/>
      <c r="I3" s="216"/>
    </row>
    <row r="4" spans="1:13" ht="14.25" customHeight="1" x14ac:dyDescent="0.25">
      <c r="A4" s="216" t="s">
        <v>98</v>
      </c>
      <c r="B4" s="216"/>
      <c r="C4" s="216"/>
      <c r="D4" s="216"/>
      <c r="E4" s="216"/>
      <c r="F4" s="216"/>
      <c r="G4" s="216"/>
      <c r="H4" s="216"/>
      <c r="I4" s="216"/>
    </row>
    <row r="5" spans="1:13" x14ac:dyDescent="0.25">
      <c r="A5" s="216" t="s">
        <v>2</v>
      </c>
      <c r="B5" s="216"/>
      <c r="C5" s="216"/>
      <c r="D5" s="216"/>
      <c r="E5" s="216"/>
      <c r="F5" s="216"/>
      <c r="G5" s="216"/>
      <c r="H5" s="216"/>
      <c r="I5" s="216"/>
    </row>
    <row r="6" spans="1:13" x14ac:dyDescent="0.25">
      <c r="A6" s="216" t="s">
        <v>213</v>
      </c>
      <c r="B6" s="216"/>
      <c r="C6" s="216"/>
      <c r="D6" s="216"/>
      <c r="E6" s="216"/>
      <c r="F6" s="216"/>
      <c r="G6" s="216"/>
      <c r="H6" s="216"/>
      <c r="I6" s="216"/>
    </row>
    <row r="7" spans="1:13" ht="15.75" thickBot="1" x14ac:dyDescent="0.3">
      <c r="A7" s="217" t="s">
        <v>3</v>
      </c>
      <c r="B7" s="217"/>
      <c r="C7" s="217"/>
      <c r="D7" s="217"/>
      <c r="E7" s="217"/>
      <c r="F7" s="217"/>
      <c r="G7" s="217"/>
      <c r="H7" s="217"/>
      <c r="I7" s="217"/>
    </row>
    <row r="8" spans="1:13" x14ac:dyDescent="0.25">
      <c r="A8" s="218" t="s">
        <v>4</v>
      </c>
      <c r="B8" s="220" t="s">
        <v>5</v>
      </c>
      <c r="C8" s="221"/>
      <c r="D8" s="221"/>
      <c r="E8" s="222"/>
      <c r="F8" s="220" t="s">
        <v>6</v>
      </c>
      <c r="G8" s="221"/>
      <c r="H8" s="221"/>
      <c r="I8" s="223"/>
    </row>
    <row r="9" spans="1:13" ht="30.75" thickBot="1" x14ac:dyDescent="0.3">
      <c r="A9" s="219"/>
      <c r="B9" s="167" t="s">
        <v>7</v>
      </c>
      <c r="C9" s="168" t="s">
        <v>8</v>
      </c>
      <c r="D9" s="168" t="s">
        <v>219</v>
      </c>
      <c r="E9" s="169" t="s">
        <v>10</v>
      </c>
      <c r="F9" s="170" t="s">
        <v>7</v>
      </c>
      <c r="G9" s="168" t="s">
        <v>8</v>
      </c>
      <c r="H9" s="168" t="s">
        <v>218</v>
      </c>
      <c r="I9" s="171" t="s">
        <v>10</v>
      </c>
    </row>
    <row r="10" spans="1:13" ht="15" customHeight="1" thickBot="1" x14ac:dyDescent="0.3">
      <c r="A10" s="77" t="s">
        <v>100</v>
      </c>
      <c r="B10" s="26">
        <f>B11+B98</f>
        <v>14318.394163000003</v>
      </c>
      <c r="C10" s="27">
        <f>C11+C98</f>
        <v>14284.882566000002</v>
      </c>
      <c r="D10" s="27">
        <f>D11+D98</f>
        <v>985.37168653000015</v>
      </c>
      <c r="E10" s="58">
        <f>D10/C10</f>
        <v>6.8980034100897772E-2</v>
      </c>
      <c r="F10" s="26">
        <f>F11+F98</f>
        <v>9549.4804909999984</v>
      </c>
      <c r="G10" s="27">
        <f>G11+G98</f>
        <v>9549.453634999998</v>
      </c>
      <c r="H10" s="27">
        <f>H11+H98</f>
        <v>971.24104794999994</v>
      </c>
      <c r="I10" s="28">
        <f>H10/G10</f>
        <v>0.10170645202048778</v>
      </c>
    </row>
    <row r="11" spans="1:13" ht="15" customHeight="1" thickBot="1" x14ac:dyDescent="0.3">
      <c r="A11" s="78" t="s">
        <v>11</v>
      </c>
      <c r="B11" s="39">
        <f>B12+B40</f>
        <v>12921.133701000002</v>
      </c>
      <c r="C11" s="40">
        <f>C12+C40</f>
        <v>12887.622104000002</v>
      </c>
      <c r="D11" s="40">
        <f>D12+D40</f>
        <v>910.61070104000021</v>
      </c>
      <c r="E11" s="59">
        <f>D11/C11</f>
        <v>7.0657774854941541E-2</v>
      </c>
      <c r="F11" s="39">
        <f>F12+F40</f>
        <v>5163.4260029999987</v>
      </c>
      <c r="G11" s="40">
        <f>G12+G40</f>
        <v>5163.3991469999992</v>
      </c>
      <c r="H11" s="40">
        <f>H12+H40</f>
        <v>378.35951861000007</v>
      </c>
      <c r="I11" s="41">
        <f>H11/G11</f>
        <v>7.3277216778763227E-2</v>
      </c>
    </row>
    <row r="12" spans="1:13" ht="15" customHeight="1" thickBot="1" x14ac:dyDescent="0.3">
      <c r="A12" s="79" t="s">
        <v>12</v>
      </c>
      <c r="B12" s="18">
        <f>SUM(B13:B39)</f>
        <v>7465.2339019999999</v>
      </c>
      <c r="C12" s="19">
        <f>SUM(C13:C39)</f>
        <v>7431.7223049999993</v>
      </c>
      <c r="D12" s="19">
        <f>SUM(D13:D39)</f>
        <v>604.29646638000008</v>
      </c>
      <c r="E12" s="60">
        <f>D12/C12</f>
        <v>8.1313111763263085E-2</v>
      </c>
      <c r="F12" s="18">
        <f>SUM(F13:F39)</f>
        <v>2985.1766299999999</v>
      </c>
      <c r="G12" s="19">
        <f>SUM(G13:G39)</f>
        <v>2985.149774</v>
      </c>
      <c r="H12" s="19">
        <f>SUM(H13:H39)</f>
        <v>359.89221109000005</v>
      </c>
      <c r="I12" s="29">
        <f>H12/G12</f>
        <v>0.12056085568120645</v>
      </c>
    </row>
    <row r="13" spans="1:13" ht="15" customHeight="1" x14ac:dyDescent="0.25">
      <c r="A13" s="1" t="s">
        <v>13</v>
      </c>
      <c r="B13" s="48">
        <v>31.189297</v>
      </c>
      <c r="C13" s="49">
        <v>31.189297</v>
      </c>
      <c r="D13" s="49">
        <v>1.951816</v>
      </c>
      <c r="E13" s="61">
        <f>D13/C13</f>
        <v>6.2579672764025429E-2</v>
      </c>
      <c r="F13" s="42">
        <v>38.218124000000003</v>
      </c>
      <c r="G13" s="43">
        <v>38.218124000000003</v>
      </c>
      <c r="H13" s="43">
        <v>0.13147559</v>
      </c>
      <c r="I13" s="30">
        <f>H13/G13</f>
        <v>3.4401371977337242E-3</v>
      </c>
      <c r="K13" s="164"/>
      <c r="L13" s="163"/>
      <c r="M13" s="163"/>
    </row>
    <row r="14" spans="1:13" ht="15" customHeight="1" x14ac:dyDescent="0.25">
      <c r="A14" s="2" t="s">
        <v>14</v>
      </c>
      <c r="B14" s="10">
        <v>107.6591</v>
      </c>
      <c r="C14" s="13">
        <v>107.6591</v>
      </c>
      <c r="D14" s="13">
        <v>7.0937690999999994</v>
      </c>
      <c r="E14" s="62">
        <f>D14/C14</f>
        <v>6.5891031041500431E-2</v>
      </c>
      <c r="F14" s="44">
        <v>14.39</v>
      </c>
      <c r="G14" s="45">
        <v>14.39</v>
      </c>
      <c r="H14" s="45">
        <v>4.8870219999999999E-2</v>
      </c>
      <c r="I14" s="20">
        <f>H14/G14</f>
        <v>3.3961236970118137E-3</v>
      </c>
      <c r="K14" s="164"/>
      <c r="L14" s="163"/>
      <c r="M14" s="163"/>
    </row>
    <row r="15" spans="1:13" ht="15" customHeight="1" x14ac:dyDescent="0.25">
      <c r="A15" s="2" t="s">
        <v>15</v>
      </c>
      <c r="B15" s="10">
        <v>33.404971000000003</v>
      </c>
      <c r="C15" s="13">
        <v>33.404971000000003</v>
      </c>
      <c r="D15" s="13">
        <v>1.39147227</v>
      </c>
      <c r="E15" s="62">
        <f t="shared" ref="E15:E38" si="0">D15/C15</f>
        <v>4.1654646848817797E-2</v>
      </c>
      <c r="F15" s="44">
        <v>2.18045</v>
      </c>
      <c r="G15" s="45">
        <v>2.18045</v>
      </c>
      <c r="H15" s="45">
        <v>5.9160440000000002E-2</v>
      </c>
      <c r="I15" s="20">
        <f t="shared" ref="I15:I38" si="1">H15/G15</f>
        <v>2.7132215827008189E-2</v>
      </c>
      <c r="K15" s="164"/>
      <c r="L15" s="163"/>
      <c r="M15" s="163"/>
    </row>
    <row r="16" spans="1:13" ht="15" customHeight="1" x14ac:dyDescent="0.25">
      <c r="A16" s="2" t="s">
        <v>16</v>
      </c>
      <c r="B16" s="10">
        <v>88.941918999999999</v>
      </c>
      <c r="C16" s="13">
        <v>88.941918999999999</v>
      </c>
      <c r="D16" s="13">
        <v>6.1573873700000004</v>
      </c>
      <c r="E16" s="62">
        <f t="shared" si="0"/>
        <v>6.9229306487079506E-2</v>
      </c>
      <c r="F16" s="44">
        <v>4.2821910000000001</v>
      </c>
      <c r="G16" s="45">
        <v>4.2821910000000001</v>
      </c>
      <c r="H16" s="45">
        <v>0</v>
      </c>
      <c r="I16" s="20">
        <f t="shared" si="1"/>
        <v>0</v>
      </c>
      <c r="K16" s="164"/>
      <c r="L16" s="163"/>
      <c r="M16" s="163"/>
    </row>
    <row r="17" spans="1:13" ht="15" customHeight="1" x14ac:dyDescent="0.25">
      <c r="A17" s="3" t="s">
        <v>83</v>
      </c>
      <c r="B17" s="10">
        <v>4.8559999999999999</v>
      </c>
      <c r="C17" s="13">
        <v>4.8559999999999999</v>
      </c>
      <c r="D17" s="13">
        <v>0.28153381</v>
      </c>
      <c r="E17" s="62">
        <f t="shared" si="0"/>
        <v>5.7976484761120266E-2</v>
      </c>
      <c r="F17" s="44">
        <v>0.21759999999999999</v>
      </c>
      <c r="G17" s="45">
        <v>0.21759999999999999</v>
      </c>
      <c r="H17" s="45">
        <v>0</v>
      </c>
      <c r="I17" s="20">
        <f t="shared" si="1"/>
        <v>0</v>
      </c>
      <c r="K17" s="164"/>
      <c r="L17" s="163"/>
      <c r="M17" s="163"/>
    </row>
    <row r="18" spans="1:13" ht="15" customHeight="1" x14ac:dyDescent="0.25">
      <c r="A18" s="4" t="s">
        <v>17</v>
      </c>
      <c r="B18" s="10">
        <v>58.752766999999999</v>
      </c>
      <c r="C18" s="13">
        <v>58.752766999999999</v>
      </c>
      <c r="D18" s="13">
        <v>3.6352069399999998</v>
      </c>
      <c r="E18" s="62">
        <f t="shared" si="0"/>
        <v>6.1872948724270294E-2</v>
      </c>
      <c r="F18" s="44">
        <v>68.633499999999998</v>
      </c>
      <c r="G18" s="45">
        <v>68.633499999999998</v>
      </c>
      <c r="H18" s="45">
        <v>21.043828019999999</v>
      </c>
      <c r="I18" s="20">
        <f t="shared" si="1"/>
        <v>0.30661161123940933</v>
      </c>
      <c r="K18" s="164"/>
      <c r="L18" s="163"/>
      <c r="M18" s="163"/>
    </row>
    <row r="19" spans="1:13" ht="15" customHeight="1" x14ac:dyDescent="0.25">
      <c r="A19" s="4" t="s">
        <v>84</v>
      </c>
      <c r="B19" s="10">
        <v>27.894030000000001</v>
      </c>
      <c r="C19" s="13">
        <v>27.894030000000001</v>
      </c>
      <c r="D19" s="13">
        <v>1.6240891100000001</v>
      </c>
      <c r="E19" s="62">
        <f t="shared" si="0"/>
        <v>5.8223537796438879E-2</v>
      </c>
      <c r="F19" s="44">
        <v>243.83963700000001</v>
      </c>
      <c r="G19" s="45">
        <v>244.196786</v>
      </c>
      <c r="H19" s="45">
        <v>60.828802240000002</v>
      </c>
      <c r="I19" s="20">
        <f t="shared" si="1"/>
        <v>0.24909747272431343</v>
      </c>
      <c r="K19" s="164"/>
      <c r="L19" s="163"/>
      <c r="M19" s="163"/>
    </row>
    <row r="20" spans="1:13" ht="15" customHeight="1" x14ac:dyDescent="0.25">
      <c r="A20" s="2" t="s">
        <v>94</v>
      </c>
      <c r="B20" s="10">
        <v>533.00169500000004</v>
      </c>
      <c r="C20" s="13">
        <v>533.00169500000004</v>
      </c>
      <c r="D20" s="13">
        <v>20.814932389999999</v>
      </c>
      <c r="E20" s="62">
        <f t="shared" si="0"/>
        <v>3.9052281794338381E-2</v>
      </c>
      <c r="F20" s="44">
        <v>161.34385499999999</v>
      </c>
      <c r="G20" s="45">
        <v>160.986706</v>
      </c>
      <c r="H20" s="45">
        <v>0.21808945999999998</v>
      </c>
      <c r="I20" s="20">
        <f t="shared" si="1"/>
        <v>1.3547047791635663E-3</v>
      </c>
      <c r="K20" s="164"/>
      <c r="L20" s="163"/>
      <c r="M20" s="163"/>
    </row>
    <row r="21" spans="1:13" ht="15" customHeight="1" x14ac:dyDescent="0.25">
      <c r="A21" s="4" t="s">
        <v>95</v>
      </c>
      <c r="B21" s="10">
        <v>1321.36689</v>
      </c>
      <c r="C21" s="13">
        <v>1321.36689</v>
      </c>
      <c r="D21" s="13">
        <v>86.031776989999997</v>
      </c>
      <c r="E21" s="62">
        <f t="shared" si="0"/>
        <v>6.5108167641464057E-2</v>
      </c>
      <c r="F21" s="44">
        <v>178.79599999999999</v>
      </c>
      <c r="G21" s="45">
        <v>178.76914400000001</v>
      </c>
      <c r="H21" s="45">
        <v>13.852907810000001</v>
      </c>
      <c r="I21" s="20">
        <f t="shared" si="1"/>
        <v>7.7490485774211693E-2</v>
      </c>
      <c r="K21" s="164"/>
      <c r="L21" s="163"/>
      <c r="M21" s="163"/>
    </row>
    <row r="22" spans="1:13" ht="15" customHeight="1" x14ac:dyDescent="0.25">
      <c r="A22" s="5" t="s">
        <v>18</v>
      </c>
      <c r="B22" s="10">
        <v>3.1</v>
      </c>
      <c r="C22" s="13">
        <v>3.1</v>
      </c>
      <c r="D22" s="13">
        <v>0.20458720999999999</v>
      </c>
      <c r="E22" s="62">
        <f t="shared" si="0"/>
        <v>6.5995874193548382E-2</v>
      </c>
      <c r="F22" s="44">
        <v>6.8000000000000005E-2</v>
      </c>
      <c r="G22" s="45">
        <v>6.8000000000000005E-2</v>
      </c>
      <c r="H22" s="45">
        <v>2.2339600000000001E-3</v>
      </c>
      <c r="I22" s="20">
        <f t="shared" si="1"/>
        <v>3.2852352941176471E-2</v>
      </c>
      <c r="K22" s="164"/>
      <c r="L22" s="163"/>
      <c r="M22" s="163"/>
    </row>
    <row r="23" spans="1:13" ht="15" customHeight="1" x14ac:dyDescent="0.25">
      <c r="A23" s="5" t="s">
        <v>19</v>
      </c>
      <c r="B23" s="10">
        <v>6.8769999999999998</v>
      </c>
      <c r="C23" s="13">
        <v>6.8769999999999998</v>
      </c>
      <c r="D23" s="13">
        <v>0.37798519000000003</v>
      </c>
      <c r="E23" s="62">
        <f t="shared" si="0"/>
        <v>5.4963674567398584E-2</v>
      </c>
      <c r="F23" s="11" t="s">
        <v>20</v>
      </c>
      <c r="G23" s="12" t="s">
        <v>20</v>
      </c>
      <c r="H23" s="12" t="s">
        <v>20</v>
      </c>
      <c r="I23" s="20" t="s">
        <v>20</v>
      </c>
      <c r="K23" s="164"/>
      <c r="L23" s="163"/>
      <c r="M23" s="163"/>
    </row>
    <row r="24" spans="1:13" ht="15" customHeight="1" x14ac:dyDescent="0.25">
      <c r="A24" s="2" t="s">
        <v>21</v>
      </c>
      <c r="B24" s="10">
        <v>108.18151400000001</v>
      </c>
      <c r="C24" s="13">
        <v>108.18151400000001</v>
      </c>
      <c r="D24" s="13">
        <v>4.0994888300000003</v>
      </c>
      <c r="E24" s="62">
        <f t="shared" si="0"/>
        <v>3.7894541113558458E-2</v>
      </c>
      <c r="F24" s="44">
        <v>29.241</v>
      </c>
      <c r="G24" s="45">
        <v>29.241</v>
      </c>
      <c r="H24" s="45">
        <v>1.182398E-2</v>
      </c>
      <c r="I24" s="20">
        <f>H24/G24</f>
        <v>4.043630518792107E-4</v>
      </c>
      <c r="K24" s="164"/>
      <c r="L24" s="163"/>
      <c r="M24" s="163"/>
    </row>
    <row r="25" spans="1:13" ht="15" customHeight="1" x14ac:dyDescent="0.25">
      <c r="A25" s="2" t="s">
        <v>22</v>
      </c>
      <c r="B25" s="10">
        <v>35.18103</v>
      </c>
      <c r="C25" s="13">
        <v>35.18103</v>
      </c>
      <c r="D25" s="13">
        <v>2.0189531199999999</v>
      </c>
      <c r="E25" s="62">
        <f t="shared" si="0"/>
        <v>5.7387550051831909E-2</v>
      </c>
      <c r="F25" s="44">
        <v>1001.552875</v>
      </c>
      <c r="G25" s="45">
        <v>1001.552875</v>
      </c>
      <c r="H25" s="45">
        <v>200.04226835</v>
      </c>
      <c r="I25" s="20">
        <f>H25/G25</f>
        <v>0.19973210935069205</v>
      </c>
      <c r="K25" s="164"/>
      <c r="L25" s="163"/>
      <c r="M25" s="163"/>
    </row>
    <row r="26" spans="1:13" ht="15" customHeight="1" x14ac:dyDescent="0.25">
      <c r="A26" s="5" t="s">
        <v>23</v>
      </c>
      <c r="B26" s="10">
        <v>152.12299999999999</v>
      </c>
      <c r="C26" s="13">
        <v>152.12299999999999</v>
      </c>
      <c r="D26" s="13">
        <v>12.917482710000002</v>
      </c>
      <c r="E26" s="62">
        <f t="shared" si="0"/>
        <v>8.4914724992276008E-2</v>
      </c>
      <c r="F26" s="44">
        <v>12.125</v>
      </c>
      <c r="G26" s="45">
        <v>12.125</v>
      </c>
      <c r="H26" s="45">
        <v>0.17598233999999999</v>
      </c>
      <c r="I26" s="20">
        <f>H26/G26</f>
        <v>1.4514007422680412E-2</v>
      </c>
      <c r="K26" s="164"/>
      <c r="L26" s="163"/>
      <c r="M26" s="163"/>
    </row>
    <row r="27" spans="1:13" ht="15" customHeight="1" x14ac:dyDescent="0.25">
      <c r="A27" s="5" t="s">
        <v>24</v>
      </c>
      <c r="B27" s="10">
        <v>28.505458999999998</v>
      </c>
      <c r="C27" s="13">
        <v>28.505458999999998</v>
      </c>
      <c r="D27" s="13">
        <v>2.6933406500000001</v>
      </c>
      <c r="E27" s="62">
        <f t="shared" si="0"/>
        <v>9.4485082664341608E-2</v>
      </c>
      <c r="F27" s="11" t="s">
        <v>20</v>
      </c>
      <c r="G27" s="12" t="s">
        <v>20</v>
      </c>
      <c r="H27" s="12" t="s">
        <v>20</v>
      </c>
      <c r="I27" s="20" t="s">
        <v>20</v>
      </c>
      <c r="K27" s="164"/>
      <c r="L27" s="163"/>
      <c r="M27" s="163"/>
    </row>
    <row r="28" spans="1:13" ht="15" customHeight="1" x14ac:dyDescent="0.25">
      <c r="A28" s="2" t="s">
        <v>25</v>
      </c>
      <c r="B28" s="10">
        <v>227.599819</v>
      </c>
      <c r="C28" s="13">
        <v>227.599819</v>
      </c>
      <c r="D28" s="13">
        <v>15.444112179999999</v>
      </c>
      <c r="E28" s="62">
        <f t="shared" si="0"/>
        <v>6.7856434367375304E-2</v>
      </c>
      <c r="F28" s="44">
        <v>464.572</v>
      </c>
      <c r="G28" s="45">
        <v>464.572</v>
      </c>
      <c r="H28" s="45">
        <v>3.9553583799999998</v>
      </c>
      <c r="I28" s="20">
        <f>H28/G28</f>
        <v>8.5139835805860022E-3</v>
      </c>
      <c r="K28" s="164"/>
      <c r="L28" s="163"/>
      <c r="M28" s="163"/>
    </row>
    <row r="29" spans="1:13" ht="15" customHeight="1" x14ac:dyDescent="0.25">
      <c r="A29" s="5" t="s">
        <v>26</v>
      </c>
      <c r="B29" s="10">
        <v>6.1805000000000003</v>
      </c>
      <c r="C29" s="13">
        <v>6.1805000000000003</v>
      </c>
      <c r="D29" s="13">
        <v>0.47530764000000003</v>
      </c>
      <c r="E29" s="62">
        <f t="shared" si="0"/>
        <v>7.6904399320443337E-2</v>
      </c>
      <c r="F29" s="11" t="s">
        <v>20</v>
      </c>
      <c r="G29" s="12" t="s">
        <v>20</v>
      </c>
      <c r="H29" s="12" t="s">
        <v>20</v>
      </c>
      <c r="I29" s="20" t="s">
        <v>20</v>
      </c>
      <c r="K29" s="164"/>
      <c r="L29" s="163"/>
      <c r="M29" s="163"/>
    </row>
    <row r="30" spans="1:13" ht="15" customHeight="1" x14ac:dyDescent="0.25">
      <c r="A30" s="5" t="s">
        <v>27</v>
      </c>
      <c r="B30" s="10">
        <v>155.34350000000001</v>
      </c>
      <c r="C30" s="13">
        <v>155.34350000000001</v>
      </c>
      <c r="D30" s="13">
        <v>9.7747007799999999</v>
      </c>
      <c r="E30" s="62">
        <f t="shared" si="0"/>
        <v>6.2923139880329715E-2</v>
      </c>
      <c r="F30" s="44">
        <v>5.5336800000000004</v>
      </c>
      <c r="G30" s="45">
        <v>5.5336800000000004</v>
      </c>
      <c r="H30" s="45">
        <v>0.30773407000000003</v>
      </c>
      <c r="I30" s="20">
        <f t="shared" si="1"/>
        <v>5.5611106894507815E-2</v>
      </c>
      <c r="K30" s="164"/>
      <c r="L30" s="163"/>
      <c r="M30" s="163"/>
    </row>
    <row r="31" spans="1:13" ht="15" customHeight="1" x14ac:dyDescent="0.25">
      <c r="A31" s="2" t="s">
        <v>28</v>
      </c>
      <c r="B31" s="10">
        <v>62.782231000000003</v>
      </c>
      <c r="C31" s="13">
        <v>62.782231000000003</v>
      </c>
      <c r="D31" s="13">
        <v>3.2811880200000001</v>
      </c>
      <c r="E31" s="62">
        <f t="shared" si="0"/>
        <v>5.226300447972293E-2</v>
      </c>
      <c r="F31" s="44">
        <v>4.771325</v>
      </c>
      <c r="G31" s="45">
        <v>4.771325</v>
      </c>
      <c r="H31" s="45">
        <v>0</v>
      </c>
      <c r="I31" s="20">
        <f t="shared" si="1"/>
        <v>0</v>
      </c>
      <c r="K31" s="164"/>
      <c r="L31" s="163"/>
      <c r="M31" s="163"/>
    </row>
    <row r="32" spans="1:13" ht="15" customHeight="1" x14ac:dyDescent="0.25">
      <c r="A32" s="2" t="s">
        <v>29</v>
      </c>
      <c r="B32" s="10">
        <v>1106.4408109999999</v>
      </c>
      <c r="C32" s="13">
        <v>1072.929214</v>
      </c>
      <c r="D32" s="13">
        <v>54.75599794</v>
      </c>
      <c r="E32" s="62">
        <f>D32/C32</f>
        <v>5.1034119702886571E-2</v>
      </c>
      <c r="F32" s="44">
        <v>340.11725899999999</v>
      </c>
      <c r="G32" s="45">
        <v>340.11725899999999</v>
      </c>
      <c r="H32" s="45">
        <v>8.4952599000000006</v>
      </c>
      <c r="I32" s="20">
        <f t="shared" si="1"/>
        <v>2.4977444323106227E-2</v>
      </c>
      <c r="K32" s="164"/>
      <c r="L32" s="163"/>
      <c r="M32" s="163"/>
    </row>
    <row r="33" spans="1:14" ht="15" customHeight="1" x14ac:dyDescent="0.25">
      <c r="A33" s="2" t="s">
        <v>30</v>
      </c>
      <c r="B33" s="10">
        <v>696.28360299999997</v>
      </c>
      <c r="C33" s="13">
        <v>696.28360299999997</v>
      </c>
      <c r="D33" s="13">
        <v>52.856830880000004</v>
      </c>
      <c r="E33" s="62">
        <f t="shared" si="0"/>
        <v>7.5912789921034521E-2</v>
      </c>
      <c r="F33" s="44">
        <v>41.874386999999999</v>
      </c>
      <c r="G33" s="45">
        <v>41.874386999999999</v>
      </c>
      <c r="H33" s="45">
        <v>0.7101037</v>
      </c>
      <c r="I33" s="20">
        <f t="shared" si="1"/>
        <v>1.695794854262583E-2</v>
      </c>
      <c r="K33" s="164"/>
      <c r="L33" s="163"/>
      <c r="M33" s="163"/>
    </row>
    <row r="34" spans="1:14" ht="15" customHeight="1" x14ac:dyDescent="0.25">
      <c r="A34" s="4" t="s">
        <v>96</v>
      </c>
      <c r="B34" s="10">
        <v>37.576878000000001</v>
      </c>
      <c r="C34" s="13">
        <v>37.576878000000001</v>
      </c>
      <c r="D34" s="13">
        <v>1.7251717</v>
      </c>
      <c r="E34" s="62">
        <f t="shared" si="0"/>
        <v>4.5910458553794699E-2</v>
      </c>
      <c r="F34" s="44">
        <v>4.7570930000000002</v>
      </c>
      <c r="G34" s="45">
        <v>4.7570930000000002</v>
      </c>
      <c r="H34" s="45">
        <v>0.16984931</v>
      </c>
      <c r="I34" s="20">
        <f t="shared" si="1"/>
        <v>3.5704433358776044E-2</v>
      </c>
      <c r="K34" s="164"/>
      <c r="L34" s="163"/>
      <c r="M34" s="163"/>
    </row>
    <row r="35" spans="1:14" ht="15" customHeight="1" x14ac:dyDescent="0.25">
      <c r="A35" s="2" t="s">
        <v>31</v>
      </c>
      <c r="B35" s="10">
        <v>3.125</v>
      </c>
      <c r="C35" s="13">
        <v>3.125</v>
      </c>
      <c r="D35" s="13">
        <v>0.14262113000000001</v>
      </c>
      <c r="E35" s="62">
        <f t="shared" si="0"/>
        <v>4.5638761600000001E-2</v>
      </c>
      <c r="F35" s="11" t="s">
        <v>20</v>
      </c>
      <c r="G35" s="12" t="s">
        <v>20</v>
      </c>
      <c r="H35" s="12" t="s">
        <v>20</v>
      </c>
      <c r="I35" s="20" t="s">
        <v>20</v>
      </c>
      <c r="K35" s="163"/>
      <c r="L35" s="163"/>
      <c r="M35" s="163"/>
    </row>
    <row r="36" spans="1:14" ht="15" customHeight="1" x14ac:dyDescent="0.25">
      <c r="A36" s="5" t="s">
        <v>32</v>
      </c>
      <c r="B36" s="10">
        <v>3.54</v>
      </c>
      <c r="C36" s="13">
        <v>3.54</v>
      </c>
      <c r="D36" s="13">
        <v>0.22888895000000001</v>
      </c>
      <c r="E36" s="62">
        <f t="shared" si="0"/>
        <v>6.4657895480225991E-2</v>
      </c>
      <c r="F36" s="44">
        <v>0.26519999999999999</v>
      </c>
      <c r="G36" s="45">
        <v>0.26519999999999999</v>
      </c>
      <c r="H36" s="45">
        <v>7.2603900000000002E-3</v>
      </c>
      <c r="I36" s="20">
        <f t="shared" si="1"/>
        <v>2.7377036199095026E-2</v>
      </c>
      <c r="K36" s="164"/>
      <c r="L36" s="163"/>
      <c r="M36" s="163"/>
    </row>
    <row r="37" spans="1:14" ht="15" customHeight="1" x14ac:dyDescent="0.25">
      <c r="A37" s="5" t="s">
        <v>33</v>
      </c>
      <c r="B37" s="10">
        <v>138.36121700000001</v>
      </c>
      <c r="C37" s="13">
        <v>138.36121700000001</v>
      </c>
      <c r="D37" s="13">
        <v>5.3507699999999998</v>
      </c>
      <c r="E37" s="62">
        <f t="shared" si="0"/>
        <v>3.8672469901735534E-2</v>
      </c>
      <c r="F37" s="44">
        <v>5.2294539999999996</v>
      </c>
      <c r="G37" s="45">
        <v>5.2294539999999996</v>
      </c>
      <c r="H37" s="45">
        <v>7.6420729999999992E-2</v>
      </c>
      <c r="I37" s="20">
        <f t="shared" si="1"/>
        <v>1.4613519881807929E-2</v>
      </c>
      <c r="K37" s="164"/>
      <c r="L37" s="163"/>
      <c r="M37" s="163"/>
    </row>
    <row r="38" spans="1:14" ht="15" customHeight="1" x14ac:dyDescent="0.25">
      <c r="A38" s="2" t="s">
        <v>34</v>
      </c>
      <c r="B38" s="10">
        <v>19.419324</v>
      </c>
      <c r="C38" s="13">
        <v>19.419324</v>
      </c>
      <c r="D38" s="13">
        <v>1.26290518</v>
      </c>
      <c r="E38" s="62">
        <f t="shared" si="0"/>
        <v>6.5033426498265337E-2</v>
      </c>
      <c r="F38" s="44">
        <v>363.16800000000001</v>
      </c>
      <c r="G38" s="45">
        <v>363.16800000000001</v>
      </c>
      <c r="H38" s="45">
        <v>49.754782200000001</v>
      </c>
      <c r="I38" s="20">
        <f t="shared" si="1"/>
        <v>0.13700210976738039</v>
      </c>
      <c r="K38" s="164"/>
      <c r="L38" s="163"/>
      <c r="M38" s="163"/>
    </row>
    <row r="39" spans="1:14" ht="15" customHeight="1" thickBot="1" x14ac:dyDescent="0.3">
      <c r="A39" s="6" t="s">
        <v>35</v>
      </c>
      <c r="B39" s="50">
        <v>2467.546347</v>
      </c>
      <c r="C39" s="51">
        <v>2467.546347</v>
      </c>
      <c r="D39" s="51">
        <v>307.70415029000003</v>
      </c>
      <c r="E39" s="63">
        <f>D39/C39</f>
        <v>0.12470045422413298</v>
      </c>
      <c r="F39" s="16" t="s">
        <v>20</v>
      </c>
      <c r="G39" s="17" t="s">
        <v>20</v>
      </c>
      <c r="H39" s="17" t="s">
        <v>20</v>
      </c>
      <c r="I39" s="31" t="s">
        <v>20</v>
      </c>
      <c r="K39" s="164"/>
      <c r="L39" s="163"/>
      <c r="M39" s="163"/>
    </row>
    <row r="40" spans="1:14" ht="31.5" customHeight="1" thickBot="1" x14ac:dyDescent="0.3">
      <c r="A40" s="36" t="s">
        <v>101</v>
      </c>
      <c r="B40" s="14">
        <f>SUM(B41:B97)</f>
        <v>5455.8997990000016</v>
      </c>
      <c r="C40" s="15">
        <f>SUM(C41:C97)</f>
        <v>5455.8997990000016</v>
      </c>
      <c r="D40" s="15">
        <f>SUM(D41:D97)</f>
        <v>306.31423466000012</v>
      </c>
      <c r="E40" s="29">
        <f>D40/C40</f>
        <v>5.6143669411990248E-2</v>
      </c>
      <c r="F40" s="70">
        <f>SUM(F41:F97)</f>
        <v>2178.2493729999992</v>
      </c>
      <c r="G40" s="71">
        <f>SUM(G41:G97)</f>
        <v>2178.2493729999992</v>
      </c>
      <c r="H40" s="71">
        <f>SUM(H41:H97)</f>
        <v>18.467307519999995</v>
      </c>
      <c r="I40" s="72">
        <f>H40/G40</f>
        <v>8.4780501943016069E-3</v>
      </c>
      <c r="K40" s="164"/>
      <c r="L40" s="163"/>
      <c r="M40" s="163"/>
    </row>
    <row r="41" spans="1:14" ht="15" customHeight="1" x14ac:dyDescent="0.25">
      <c r="A41" s="7" t="s">
        <v>85</v>
      </c>
      <c r="B41" s="48">
        <v>11.22064</v>
      </c>
      <c r="C41" s="49">
        <v>11.22064</v>
      </c>
      <c r="D41" s="49">
        <v>0.57426213000000004</v>
      </c>
      <c r="E41" s="61">
        <f>D41/C41</f>
        <v>5.1179088715082213E-2</v>
      </c>
      <c r="F41" s="42">
        <v>0.42925000000000002</v>
      </c>
      <c r="G41" s="43">
        <v>0.42925000000000002</v>
      </c>
      <c r="H41" s="43">
        <v>4.1664199999999997E-3</v>
      </c>
      <c r="I41" s="30">
        <f>H41/G41</f>
        <v>9.7062783925451358E-3</v>
      </c>
      <c r="K41" s="164"/>
      <c r="L41" s="163"/>
      <c r="M41" s="163"/>
    </row>
    <row r="42" spans="1:14" ht="15" customHeight="1" x14ac:dyDescent="0.25">
      <c r="A42" s="2" t="s">
        <v>36</v>
      </c>
      <c r="B42" s="10">
        <v>36.447895000000003</v>
      </c>
      <c r="C42" s="13">
        <v>36.447895000000003</v>
      </c>
      <c r="D42" s="13">
        <v>0.23766236999999998</v>
      </c>
      <c r="E42" s="62">
        <f>D42/C42</f>
        <v>6.5206061968736458E-3</v>
      </c>
      <c r="F42" s="44">
        <v>6.02</v>
      </c>
      <c r="G42" s="45">
        <v>6.02</v>
      </c>
      <c r="H42" s="45">
        <v>0</v>
      </c>
      <c r="I42" s="20">
        <f>H42/G42</f>
        <v>0</v>
      </c>
      <c r="K42" s="164"/>
      <c r="L42" s="163"/>
      <c r="M42" s="163"/>
    </row>
    <row r="43" spans="1:14" ht="15" customHeight="1" x14ac:dyDescent="0.25">
      <c r="A43" s="2" t="s">
        <v>37</v>
      </c>
      <c r="B43" s="10">
        <v>38.368727999999997</v>
      </c>
      <c r="C43" s="13">
        <v>38.368727999999997</v>
      </c>
      <c r="D43" s="13">
        <v>3.1337879999999999E-2</v>
      </c>
      <c r="E43" s="62">
        <f t="shared" ref="E43:E96" si="2">D43/C43</f>
        <v>8.167557704805851E-4</v>
      </c>
      <c r="F43" s="44">
        <v>21.216684999999998</v>
      </c>
      <c r="G43" s="45">
        <v>21.216684999999998</v>
      </c>
      <c r="H43" s="45">
        <v>5.9899899999999997E-3</v>
      </c>
      <c r="I43" s="20">
        <f t="shared" ref="I43:I95" si="3">H43/G43</f>
        <v>2.8232450074080849E-4</v>
      </c>
      <c r="K43" s="164"/>
      <c r="L43" s="163"/>
      <c r="M43" s="163"/>
    </row>
    <row r="44" spans="1:14" ht="15" customHeight="1" x14ac:dyDescent="0.25">
      <c r="A44" s="2" t="s">
        <v>38</v>
      </c>
      <c r="B44" s="10">
        <v>5.7222410000000004</v>
      </c>
      <c r="C44" s="13">
        <v>5.7222410000000004</v>
      </c>
      <c r="D44" s="13">
        <v>0.36661609000000001</v>
      </c>
      <c r="E44" s="62">
        <f t="shared" si="2"/>
        <v>6.406862101753491E-2</v>
      </c>
      <c r="F44" s="44">
        <v>21.443812999999999</v>
      </c>
      <c r="G44" s="45">
        <v>21.443812999999999</v>
      </c>
      <c r="H44" s="45">
        <v>0.51367176000000003</v>
      </c>
      <c r="I44" s="20">
        <f t="shared" si="3"/>
        <v>2.3954310737554E-2</v>
      </c>
      <c r="K44" s="164"/>
      <c r="L44" s="163"/>
      <c r="M44" s="163"/>
    </row>
    <row r="45" spans="1:14" ht="15" customHeight="1" x14ac:dyDescent="0.25">
      <c r="A45" s="2" t="s">
        <v>39</v>
      </c>
      <c r="B45" s="10">
        <v>46.88541</v>
      </c>
      <c r="C45" s="13">
        <v>46.88541</v>
      </c>
      <c r="D45" s="13">
        <v>2.1295864199999999</v>
      </c>
      <c r="E45" s="62">
        <f t="shared" si="2"/>
        <v>4.5421089844367359E-2</v>
      </c>
      <c r="F45" s="44">
        <v>35.264040000000001</v>
      </c>
      <c r="G45" s="45">
        <v>35.264040000000001</v>
      </c>
      <c r="H45" s="45">
        <v>0</v>
      </c>
      <c r="I45" s="20">
        <f t="shared" si="3"/>
        <v>0</v>
      </c>
      <c r="K45" s="164"/>
      <c r="L45" s="163"/>
      <c r="M45" s="163"/>
    </row>
    <row r="46" spans="1:14" ht="15" customHeight="1" x14ac:dyDescent="0.25">
      <c r="A46" s="2" t="s">
        <v>40</v>
      </c>
      <c r="B46" s="10">
        <v>5.8650019999999996</v>
      </c>
      <c r="C46" s="13">
        <v>5.8650019999999996</v>
      </c>
      <c r="D46" s="13">
        <v>0</v>
      </c>
      <c r="E46" s="62">
        <f t="shared" si="2"/>
        <v>0</v>
      </c>
      <c r="F46" s="44">
        <v>5.0915249999999999</v>
      </c>
      <c r="G46" s="45">
        <v>5.0915249999999999</v>
      </c>
      <c r="H46" s="45">
        <v>0</v>
      </c>
      <c r="I46" s="20">
        <f t="shared" si="3"/>
        <v>0</v>
      </c>
      <c r="K46" s="164"/>
      <c r="L46" s="163"/>
      <c r="M46" s="163"/>
    </row>
    <row r="47" spans="1:14" ht="15" customHeight="1" x14ac:dyDescent="0.25">
      <c r="A47" s="2" t="s">
        <v>41</v>
      </c>
      <c r="B47" s="10">
        <v>15.100960000000001</v>
      </c>
      <c r="C47" s="13">
        <v>15.100960000000001</v>
      </c>
      <c r="D47" s="13">
        <v>1.09728669</v>
      </c>
      <c r="E47" s="62">
        <f t="shared" si="2"/>
        <v>7.2663373057077166E-2</v>
      </c>
      <c r="F47" s="44">
        <v>3.8922050000000001</v>
      </c>
      <c r="G47" s="45">
        <v>3.8922050000000001</v>
      </c>
      <c r="H47" s="45">
        <v>0.23424469000000001</v>
      </c>
      <c r="I47" s="20">
        <f t="shared" si="3"/>
        <v>6.0183029927765877E-2</v>
      </c>
      <c r="K47" s="166"/>
      <c r="L47" s="165"/>
      <c r="M47" s="165"/>
      <c r="N47" s="165"/>
    </row>
    <row r="48" spans="1:14" ht="15" customHeight="1" x14ac:dyDescent="0.25">
      <c r="A48" s="2" t="s">
        <v>42</v>
      </c>
      <c r="B48" s="10">
        <v>2.7561100000000001</v>
      </c>
      <c r="C48" s="13">
        <v>2.7561100000000001</v>
      </c>
      <c r="D48" s="13">
        <v>0.10142208</v>
      </c>
      <c r="E48" s="62">
        <f t="shared" si="2"/>
        <v>3.6798995685948674E-2</v>
      </c>
      <c r="F48" s="11" t="s">
        <v>20</v>
      </c>
      <c r="G48" s="12" t="s">
        <v>20</v>
      </c>
      <c r="H48" s="12" t="s">
        <v>20</v>
      </c>
      <c r="I48" s="20" t="s">
        <v>20</v>
      </c>
      <c r="K48" s="166"/>
      <c r="L48" s="165"/>
      <c r="M48" s="165"/>
      <c r="N48" s="165"/>
    </row>
    <row r="49" spans="1:14" ht="15" customHeight="1" x14ac:dyDescent="0.25">
      <c r="A49" s="2" t="s">
        <v>43</v>
      </c>
      <c r="B49" s="10">
        <v>8.7724840000000004</v>
      </c>
      <c r="C49" s="13">
        <v>8.7724840000000004</v>
      </c>
      <c r="D49" s="13">
        <v>0.24136426</v>
      </c>
      <c r="E49" s="62">
        <f t="shared" si="2"/>
        <v>2.7513787428965385E-2</v>
      </c>
      <c r="F49" s="44">
        <v>1.571483</v>
      </c>
      <c r="G49" s="45">
        <v>1.571483</v>
      </c>
      <c r="H49" s="45">
        <v>0</v>
      </c>
      <c r="I49" s="20">
        <f t="shared" si="3"/>
        <v>0</v>
      </c>
      <c r="K49" s="166"/>
      <c r="L49" s="165"/>
      <c r="M49" s="165"/>
      <c r="N49" s="165"/>
    </row>
    <row r="50" spans="1:14" ht="15" customHeight="1" x14ac:dyDescent="0.25">
      <c r="A50" s="2" t="s">
        <v>44</v>
      </c>
      <c r="B50" s="10">
        <v>57.969000000000001</v>
      </c>
      <c r="C50" s="13">
        <v>57.969000000000001</v>
      </c>
      <c r="D50" s="13">
        <v>7.63979813</v>
      </c>
      <c r="E50" s="62">
        <f t="shared" si="2"/>
        <v>0.13179109748313753</v>
      </c>
      <c r="F50" s="44">
        <v>11.46</v>
      </c>
      <c r="G50" s="45">
        <v>11.46</v>
      </c>
      <c r="H50" s="45">
        <v>0</v>
      </c>
      <c r="I50" s="20">
        <f t="shared" si="3"/>
        <v>0</v>
      </c>
      <c r="K50" s="166"/>
      <c r="L50" s="165"/>
      <c r="M50" s="165"/>
      <c r="N50" s="165"/>
    </row>
    <row r="51" spans="1:14" ht="15" customHeight="1" x14ac:dyDescent="0.25">
      <c r="A51" s="2" t="s">
        <v>45</v>
      </c>
      <c r="B51" s="10">
        <v>21.52</v>
      </c>
      <c r="C51" s="13">
        <v>21.52</v>
      </c>
      <c r="D51" s="13">
        <v>0.40475631000000001</v>
      </c>
      <c r="E51" s="62">
        <f t="shared" si="2"/>
        <v>1.8808378717472121E-2</v>
      </c>
      <c r="F51" s="44">
        <v>3.2549999999999999</v>
      </c>
      <c r="G51" s="45">
        <v>3.2549999999999999</v>
      </c>
      <c r="H51" s="45">
        <v>0</v>
      </c>
      <c r="I51" s="20">
        <f t="shared" si="3"/>
        <v>0</v>
      </c>
      <c r="K51" s="166"/>
      <c r="L51" s="165"/>
      <c r="M51" s="165"/>
      <c r="N51" s="165"/>
    </row>
    <row r="52" spans="1:14" ht="15" customHeight="1" x14ac:dyDescent="0.25">
      <c r="A52" s="2" t="s">
        <v>46</v>
      </c>
      <c r="B52" s="10">
        <v>12.074885999999999</v>
      </c>
      <c r="C52" s="13">
        <v>12.074885999999999</v>
      </c>
      <c r="D52" s="13">
        <v>0.65109603999999999</v>
      </c>
      <c r="E52" s="62">
        <f t="shared" si="2"/>
        <v>5.3921506174054147E-2</v>
      </c>
      <c r="F52" s="44">
        <v>109.80873</v>
      </c>
      <c r="G52" s="45">
        <v>109.80873</v>
      </c>
      <c r="H52" s="45">
        <v>0.23870839000000002</v>
      </c>
      <c r="I52" s="20">
        <f t="shared" si="3"/>
        <v>2.1738562134358537E-3</v>
      </c>
      <c r="K52" s="164"/>
      <c r="L52" s="163"/>
      <c r="M52" s="163"/>
    </row>
    <row r="53" spans="1:14" ht="15" customHeight="1" x14ac:dyDescent="0.25">
      <c r="A53" s="2" t="s">
        <v>47</v>
      </c>
      <c r="B53" s="10">
        <v>52.024383999999998</v>
      </c>
      <c r="C53" s="13">
        <v>52.024383999999998</v>
      </c>
      <c r="D53" s="13">
        <v>0.87731839</v>
      </c>
      <c r="E53" s="62">
        <f t="shared" si="2"/>
        <v>1.6863599768908364E-2</v>
      </c>
      <c r="F53" s="44">
        <v>18.869698</v>
      </c>
      <c r="G53" s="45">
        <v>18.869698</v>
      </c>
      <c r="H53" s="45">
        <v>1.148246E-2</v>
      </c>
      <c r="I53" s="20">
        <f t="shared" si="3"/>
        <v>6.0851318341183843E-4</v>
      </c>
      <c r="K53" s="164"/>
      <c r="L53" s="163"/>
      <c r="M53" s="165"/>
      <c r="N53" s="165"/>
    </row>
    <row r="54" spans="1:14" ht="15" customHeight="1" x14ac:dyDescent="0.25">
      <c r="A54" s="2" t="s">
        <v>48</v>
      </c>
      <c r="B54" s="10">
        <v>7.4376749999999996</v>
      </c>
      <c r="C54" s="13">
        <v>7.4376749999999996</v>
      </c>
      <c r="D54" s="13">
        <v>0.22371363</v>
      </c>
      <c r="E54" s="62">
        <f t="shared" si="2"/>
        <v>3.0078435801510553E-2</v>
      </c>
      <c r="F54" s="11">
        <v>0.42499999999999999</v>
      </c>
      <c r="G54" s="12">
        <v>0.42499999999999999</v>
      </c>
      <c r="H54" s="12">
        <v>0</v>
      </c>
      <c r="I54" s="20">
        <f t="shared" si="3"/>
        <v>0</v>
      </c>
      <c r="K54" s="164"/>
      <c r="L54" s="163"/>
      <c r="M54" s="163"/>
    </row>
    <row r="55" spans="1:14" ht="15" customHeight="1" x14ac:dyDescent="0.25">
      <c r="A55" s="2" t="s">
        <v>49</v>
      </c>
      <c r="B55" s="10">
        <v>23.379622000000001</v>
      </c>
      <c r="C55" s="13">
        <v>23.379622000000001</v>
      </c>
      <c r="D55" s="13">
        <v>1.1890121</v>
      </c>
      <c r="E55" s="62">
        <f t="shared" si="2"/>
        <v>5.0856771764744527E-2</v>
      </c>
      <c r="F55" s="44">
        <v>61.854542000000002</v>
      </c>
      <c r="G55" s="45">
        <v>61.854542000000002</v>
      </c>
      <c r="H55" s="45">
        <v>4.5233299599999999</v>
      </c>
      <c r="I55" s="20">
        <f t="shared" si="3"/>
        <v>7.3128501379898667E-2</v>
      </c>
      <c r="K55" s="164"/>
      <c r="L55" s="163"/>
      <c r="M55" s="163"/>
    </row>
    <row r="56" spans="1:14" ht="15" customHeight="1" x14ac:dyDescent="0.25">
      <c r="A56" s="2" t="s">
        <v>50</v>
      </c>
      <c r="B56" s="10">
        <v>15.71114</v>
      </c>
      <c r="C56" s="13">
        <v>15.71114</v>
      </c>
      <c r="D56" s="13">
        <v>0.35233430999999998</v>
      </c>
      <c r="E56" s="62">
        <f t="shared" si="2"/>
        <v>2.2425763502839386E-2</v>
      </c>
      <c r="F56" s="44">
        <v>8.5299999999999994</v>
      </c>
      <c r="G56" s="45">
        <v>8.5299999999999994</v>
      </c>
      <c r="H56" s="45">
        <v>0</v>
      </c>
      <c r="I56" s="20">
        <f t="shared" si="3"/>
        <v>0</v>
      </c>
      <c r="K56" s="164"/>
      <c r="L56" s="163"/>
      <c r="M56" s="163"/>
    </row>
    <row r="57" spans="1:14" ht="15" customHeight="1" x14ac:dyDescent="0.25">
      <c r="A57" s="2" t="s">
        <v>51</v>
      </c>
      <c r="B57" s="10">
        <v>0.84038800000000002</v>
      </c>
      <c r="C57" s="13">
        <v>0.84038800000000002</v>
      </c>
      <c r="D57" s="13">
        <v>3.723812E-2</v>
      </c>
      <c r="E57" s="62">
        <f t="shared" si="2"/>
        <v>4.4310627948043045E-2</v>
      </c>
      <c r="F57" s="11" t="s">
        <v>20</v>
      </c>
      <c r="G57" s="12" t="s">
        <v>20</v>
      </c>
      <c r="H57" s="12" t="s">
        <v>20</v>
      </c>
      <c r="I57" s="20" t="s">
        <v>20</v>
      </c>
      <c r="K57" s="164"/>
      <c r="L57" s="163"/>
      <c r="M57" s="163"/>
    </row>
    <row r="58" spans="1:14" s="57" customFormat="1" ht="15" customHeight="1" x14ac:dyDescent="0.25">
      <c r="A58" s="2" t="s">
        <v>103</v>
      </c>
      <c r="B58" s="10">
        <v>52.017519999999998</v>
      </c>
      <c r="C58" s="13">
        <v>52.017519999999998</v>
      </c>
      <c r="D58" s="13">
        <v>3.2681357000000002</v>
      </c>
      <c r="E58" s="62">
        <f t="shared" si="2"/>
        <v>6.2827595394782373E-2</v>
      </c>
      <c r="F58" s="11">
        <v>20.249279999999999</v>
      </c>
      <c r="G58" s="12">
        <v>20.249279999999999</v>
      </c>
      <c r="H58" s="12">
        <v>0.27915552000000005</v>
      </c>
      <c r="I58" s="20">
        <f t="shared" si="3"/>
        <v>1.3785947944815819E-2</v>
      </c>
      <c r="K58" s="164"/>
      <c r="L58" s="163"/>
      <c r="M58" s="163"/>
    </row>
    <row r="59" spans="1:14" ht="15" customHeight="1" x14ac:dyDescent="0.25">
      <c r="A59" s="2" t="s">
        <v>104</v>
      </c>
      <c r="B59" s="10">
        <v>7.1453049999999996</v>
      </c>
      <c r="C59" s="13">
        <v>7.1453049999999996</v>
      </c>
      <c r="D59" s="13">
        <v>0.23731366000000001</v>
      </c>
      <c r="E59" s="62">
        <f t="shared" si="2"/>
        <v>3.3212530465809367E-2</v>
      </c>
      <c r="F59" s="44">
        <v>4.1719999999999997</v>
      </c>
      <c r="G59" s="45">
        <v>4.1719999999999997</v>
      </c>
      <c r="H59" s="45">
        <v>0</v>
      </c>
      <c r="I59" s="20">
        <f t="shared" si="3"/>
        <v>0</v>
      </c>
      <c r="K59" s="164"/>
      <c r="L59" s="163"/>
      <c r="M59" s="163"/>
    </row>
    <row r="60" spans="1:14" ht="15" customHeight="1" x14ac:dyDescent="0.25">
      <c r="A60" s="4" t="s">
        <v>105</v>
      </c>
      <c r="B60" s="10">
        <v>3785.1604000000002</v>
      </c>
      <c r="C60" s="13">
        <v>3785.1604000000002</v>
      </c>
      <c r="D60" s="13">
        <v>226.56301263999998</v>
      </c>
      <c r="E60" s="62">
        <f t="shared" si="2"/>
        <v>5.9855590965180755E-2</v>
      </c>
      <c r="F60" s="44">
        <v>418.53409999999985</v>
      </c>
      <c r="G60" s="45">
        <v>418.53409999999985</v>
      </c>
      <c r="H60" s="45">
        <v>0.77359650999999996</v>
      </c>
      <c r="I60" s="20">
        <f t="shared" si="3"/>
        <v>1.8483476256773348E-3</v>
      </c>
      <c r="K60" s="164"/>
      <c r="L60" s="163"/>
      <c r="M60" s="163"/>
    </row>
    <row r="61" spans="1:14" ht="15" customHeight="1" x14ac:dyDescent="0.25">
      <c r="A61" s="2" t="s">
        <v>52</v>
      </c>
      <c r="B61" s="10">
        <v>0.2</v>
      </c>
      <c r="C61" s="13">
        <v>0.2</v>
      </c>
      <c r="D61" s="13">
        <v>0</v>
      </c>
      <c r="E61" s="62">
        <f t="shared" si="2"/>
        <v>0</v>
      </c>
      <c r="F61" s="11" t="s">
        <v>20</v>
      </c>
      <c r="G61" s="12" t="s">
        <v>20</v>
      </c>
      <c r="H61" s="12" t="s">
        <v>20</v>
      </c>
      <c r="I61" s="20" t="s">
        <v>20</v>
      </c>
      <c r="K61" s="164"/>
      <c r="L61" s="163"/>
      <c r="M61" s="163"/>
    </row>
    <row r="62" spans="1:14" ht="30" customHeight="1" x14ac:dyDescent="0.25">
      <c r="A62" s="8" t="s">
        <v>53</v>
      </c>
      <c r="B62" s="10">
        <v>3.45207</v>
      </c>
      <c r="C62" s="13">
        <v>3.45207</v>
      </c>
      <c r="D62" s="13">
        <v>0.16288111999999999</v>
      </c>
      <c r="E62" s="62">
        <f t="shared" si="2"/>
        <v>4.718360867537448E-2</v>
      </c>
      <c r="F62" s="44">
        <v>0.83299999999999996</v>
      </c>
      <c r="G62" s="45">
        <v>0.83299999999999996</v>
      </c>
      <c r="H62" s="45">
        <v>9.3090000000000002E-4</v>
      </c>
      <c r="I62" s="20">
        <f t="shared" si="3"/>
        <v>1.1175270108043217E-3</v>
      </c>
      <c r="K62" s="164"/>
      <c r="L62" s="163"/>
      <c r="M62" s="163"/>
    </row>
    <row r="63" spans="1:14" ht="15" customHeight="1" x14ac:dyDescent="0.25">
      <c r="A63" s="2" t="s">
        <v>54</v>
      </c>
      <c r="B63" s="10">
        <v>3.3744999999999998</v>
      </c>
      <c r="C63" s="13">
        <v>3.3744999999999998</v>
      </c>
      <c r="D63" s="13">
        <v>0.10889460000000001</v>
      </c>
      <c r="E63" s="62">
        <f t="shared" si="2"/>
        <v>3.2269847384797753E-2</v>
      </c>
      <c r="F63" s="44">
        <v>1</v>
      </c>
      <c r="G63" s="45">
        <v>1</v>
      </c>
      <c r="H63" s="45">
        <v>0</v>
      </c>
      <c r="I63" s="20">
        <f t="shared" si="3"/>
        <v>0</v>
      </c>
      <c r="K63" s="164"/>
      <c r="L63" s="163"/>
      <c r="M63" s="163"/>
    </row>
    <row r="64" spans="1:14" ht="15" customHeight="1" x14ac:dyDescent="0.25">
      <c r="A64" s="2" t="s">
        <v>55</v>
      </c>
      <c r="B64" s="10">
        <v>12.208600000000001</v>
      </c>
      <c r="C64" s="13">
        <v>12.208600000000001</v>
      </c>
      <c r="D64" s="13">
        <v>0.54119415999999998</v>
      </c>
      <c r="E64" s="62">
        <f t="shared" si="2"/>
        <v>4.4328928787903607E-2</v>
      </c>
      <c r="F64" s="44">
        <v>4.3039899999999998</v>
      </c>
      <c r="G64" s="45">
        <v>4.3039899999999998</v>
      </c>
      <c r="H64" s="45">
        <v>7.1682969999999999E-2</v>
      </c>
      <c r="I64" s="20">
        <f t="shared" si="3"/>
        <v>1.6655003845269158E-2</v>
      </c>
      <c r="K64" s="164"/>
      <c r="L64" s="163"/>
      <c r="M64" s="163"/>
    </row>
    <row r="65" spans="1:13" ht="15" customHeight="1" x14ac:dyDescent="0.25">
      <c r="A65" s="2" t="s">
        <v>56</v>
      </c>
      <c r="B65" s="10">
        <v>165.43496200000001</v>
      </c>
      <c r="C65" s="13">
        <v>165.43496200000001</v>
      </c>
      <c r="D65" s="13">
        <v>2.81936286</v>
      </c>
      <c r="E65" s="62">
        <f t="shared" si="2"/>
        <v>1.7042122329619779E-2</v>
      </c>
      <c r="F65" s="44">
        <v>180.00200000000001</v>
      </c>
      <c r="G65" s="45">
        <v>180.00200000000001</v>
      </c>
      <c r="H65" s="45">
        <v>6.0053000000000002E-2</v>
      </c>
      <c r="I65" s="20">
        <f t="shared" si="3"/>
        <v>3.3362407084365731E-4</v>
      </c>
      <c r="K65" s="164"/>
      <c r="L65" s="163"/>
      <c r="M65" s="163"/>
    </row>
    <row r="66" spans="1:13" ht="15" customHeight="1" x14ac:dyDescent="0.25">
      <c r="A66" s="2" t="s">
        <v>57</v>
      </c>
      <c r="B66" s="10">
        <v>11.417524999999999</v>
      </c>
      <c r="C66" s="13">
        <v>11.417524999999999</v>
      </c>
      <c r="D66" s="13">
        <v>0.74335659999999992</v>
      </c>
      <c r="E66" s="62">
        <f t="shared" si="2"/>
        <v>6.5106632129117298E-2</v>
      </c>
      <c r="F66" s="44">
        <v>7.3252350000000002</v>
      </c>
      <c r="G66" s="45">
        <v>7.3252350000000002</v>
      </c>
      <c r="H66" s="45">
        <v>4.4299999999999999E-3</v>
      </c>
      <c r="I66" s="20">
        <f t="shared" si="3"/>
        <v>6.0475875517986791E-4</v>
      </c>
      <c r="K66" s="164"/>
      <c r="L66" s="163"/>
      <c r="M66" s="163"/>
    </row>
    <row r="67" spans="1:13" ht="15" customHeight="1" x14ac:dyDescent="0.25">
      <c r="A67" s="2" t="s">
        <v>58</v>
      </c>
      <c r="B67" s="10">
        <v>28.406922000000002</v>
      </c>
      <c r="C67" s="13">
        <v>28.406922000000002</v>
      </c>
      <c r="D67" s="13">
        <v>0.91846119999999998</v>
      </c>
      <c r="E67" s="62">
        <f t="shared" si="2"/>
        <v>3.2332302669046645E-2</v>
      </c>
      <c r="F67" s="44">
        <v>367.004166</v>
      </c>
      <c r="G67" s="45">
        <v>367.004166</v>
      </c>
      <c r="H67" s="45">
        <v>7.8806981799999996</v>
      </c>
      <c r="I67" s="20">
        <f t="shared" si="3"/>
        <v>2.1473048292318293E-2</v>
      </c>
      <c r="K67" s="164"/>
      <c r="L67" s="163"/>
      <c r="M67" s="163"/>
    </row>
    <row r="68" spans="1:13" ht="15" customHeight="1" x14ac:dyDescent="0.25">
      <c r="A68" s="2" t="s">
        <v>59</v>
      </c>
      <c r="B68" s="10">
        <v>7.4109999999999996</v>
      </c>
      <c r="C68" s="13">
        <v>7.4109999999999996</v>
      </c>
      <c r="D68" s="13">
        <v>0.40129717999999998</v>
      </c>
      <c r="E68" s="62">
        <f t="shared" si="2"/>
        <v>5.4148857104304414E-2</v>
      </c>
      <c r="F68" s="44">
        <v>85.034295</v>
      </c>
      <c r="G68" s="45">
        <v>85.034295</v>
      </c>
      <c r="H68" s="45">
        <v>0.33975493000000001</v>
      </c>
      <c r="I68" s="20">
        <f t="shared" si="3"/>
        <v>3.995504754875665E-3</v>
      </c>
      <c r="K68" s="164"/>
      <c r="L68" s="163"/>
      <c r="M68" s="163"/>
    </row>
    <row r="69" spans="1:13" ht="15" customHeight="1" x14ac:dyDescent="0.25">
      <c r="A69" s="2" t="s">
        <v>60</v>
      </c>
      <c r="B69" s="10">
        <v>23.967887000000001</v>
      </c>
      <c r="C69" s="13">
        <v>23.967887000000001</v>
      </c>
      <c r="D69" s="13">
        <v>0</v>
      </c>
      <c r="E69" s="62">
        <f t="shared" si="2"/>
        <v>0</v>
      </c>
      <c r="F69" s="44">
        <v>31.264053000000001</v>
      </c>
      <c r="G69" s="45">
        <v>31.264053000000001</v>
      </c>
      <c r="H69" s="45">
        <v>0</v>
      </c>
      <c r="I69" s="20">
        <f t="shared" si="3"/>
        <v>0</v>
      </c>
      <c r="K69" s="164"/>
      <c r="L69" s="163"/>
      <c r="M69" s="163"/>
    </row>
    <row r="70" spans="1:13" ht="15" customHeight="1" x14ac:dyDescent="0.25">
      <c r="A70" s="2" t="s">
        <v>61</v>
      </c>
      <c r="B70" s="10">
        <v>17.604700000000001</v>
      </c>
      <c r="C70" s="13">
        <v>17.604700000000001</v>
      </c>
      <c r="D70" s="13">
        <v>0.68442042000000003</v>
      </c>
      <c r="E70" s="62">
        <f t="shared" si="2"/>
        <v>3.8877141899606352E-2</v>
      </c>
      <c r="F70" s="44">
        <v>30.8857</v>
      </c>
      <c r="G70" s="45">
        <v>30.8857</v>
      </c>
      <c r="H70" s="45">
        <v>0.88352477000000007</v>
      </c>
      <c r="I70" s="20">
        <f t="shared" si="3"/>
        <v>2.8606273129636046E-2</v>
      </c>
      <c r="K70" s="163"/>
      <c r="L70" s="163"/>
      <c r="M70" s="163"/>
    </row>
    <row r="71" spans="1:13" ht="15" customHeight="1" x14ac:dyDescent="0.25">
      <c r="A71" s="2" t="s">
        <v>62</v>
      </c>
      <c r="B71" s="10">
        <v>6</v>
      </c>
      <c r="C71" s="13">
        <v>6</v>
      </c>
      <c r="D71" s="13">
        <v>0.19043293999999999</v>
      </c>
      <c r="E71" s="62">
        <f t="shared" si="2"/>
        <v>3.1738823333333332E-2</v>
      </c>
      <c r="F71" s="44">
        <v>0.64151000000000002</v>
      </c>
      <c r="G71" s="45">
        <v>0.64151000000000002</v>
      </c>
      <c r="H71" s="45">
        <v>0</v>
      </c>
      <c r="I71" s="20">
        <f t="shared" si="3"/>
        <v>0</v>
      </c>
      <c r="K71" s="164"/>
      <c r="L71" s="163"/>
      <c r="M71" s="163"/>
    </row>
    <row r="72" spans="1:13" ht="15" customHeight="1" x14ac:dyDescent="0.25">
      <c r="A72" s="2" t="s">
        <v>99</v>
      </c>
      <c r="B72" s="10">
        <v>13.0266</v>
      </c>
      <c r="C72" s="13">
        <v>13.0266</v>
      </c>
      <c r="D72" s="13">
        <v>0.65532411999999995</v>
      </c>
      <c r="E72" s="62">
        <f t="shared" si="2"/>
        <v>5.0306612623401345E-2</v>
      </c>
      <c r="F72" s="44">
        <v>3.109</v>
      </c>
      <c r="G72" s="45">
        <v>3.109</v>
      </c>
      <c r="H72" s="45">
        <v>0</v>
      </c>
      <c r="I72" s="20">
        <f t="shared" si="3"/>
        <v>0</v>
      </c>
      <c r="K72" s="164"/>
      <c r="L72" s="163"/>
      <c r="M72" s="163"/>
    </row>
    <row r="73" spans="1:13" ht="15" customHeight="1" x14ac:dyDescent="0.25">
      <c r="A73" s="2" t="s">
        <v>63</v>
      </c>
      <c r="B73" s="10">
        <v>51.226900000000001</v>
      </c>
      <c r="C73" s="13">
        <v>51.226900000000001</v>
      </c>
      <c r="D73" s="13">
        <v>3.4763678900000001</v>
      </c>
      <c r="E73" s="62">
        <f t="shared" si="2"/>
        <v>6.7862156210897015E-2</v>
      </c>
      <c r="F73" s="44">
        <v>1.4479</v>
      </c>
      <c r="G73" s="45">
        <v>1.4479</v>
      </c>
      <c r="H73" s="45">
        <v>7.3373789999999994E-2</v>
      </c>
      <c r="I73" s="20">
        <f t="shared" si="3"/>
        <v>5.0676006630292147E-2</v>
      </c>
      <c r="K73" s="164"/>
      <c r="L73" s="163"/>
      <c r="M73" s="163"/>
    </row>
    <row r="74" spans="1:13" ht="15" customHeight="1" x14ac:dyDescent="0.25">
      <c r="A74" s="2" t="s">
        <v>64</v>
      </c>
      <c r="B74" s="10">
        <v>8.1247000000000007</v>
      </c>
      <c r="C74" s="13">
        <v>8.1247000000000007</v>
      </c>
      <c r="D74" s="13">
        <v>0.30868246000000005</v>
      </c>
      <c r="E74" s="62">
        <f t="shared" si="2"/>
        <v>3.799309020640762E-2</v>
      </c>
      <c r="F74" s="44">
        <v>13.30339</v>
      </c>
      <c r="G74" s="45">
        <v>13.30339</v>
      </c>
      <c r="H74" s="45">
        <v>0.6790261700000001</v>
      </c>
      <c r="I74" s="20">
        <f t="shared" si="3"/>
        <v>5.1041589399393697E-2</v>
      </c>
      <c r="K74" s="164"/>
      <c r="L74" s="163"/>
      <c r="M74" s="163"/>
    </row>
    <row r="75" spans="1:13" ht="15" customHeight="1" x14ac:dyDescent="0.25">
      <c r="A75" s="2" t="s">
        <v>86</v>
      </c>
      <c r="B75" s="10">
        <v>112.03440000000001</v>
      </c>
      <c r="C75" s="13">
        <v>112.03440000000001</v>
      </c>
      <c r="D75" s="13">
        <v>3.6347866899999999</v>
      </c>
      <c r="E75" s="62">
        <f t="shared" si="2"/>
        <v>3.2443487803745986E-2</v>
      </c>
      <c r="F75" s="44">
        <v>3.8889999999999998</v>
      </c>
      <c r="G75" s="45">
        <v>3.8889999999999998</v>
      </c>
      <c r="H75" s="45">
        <v>0</v>
      </c>
      <c r="I75" s="20">
        <f t="shared" si="3"/>
        <v>0</v>
      </c>
      <c r="K75" s="164"/>
      <c r="L75" s="163"/>
      <c r="M75" s="163"/>
    </row>
    <row r="76" spans="1:13" ht="15" customHeight="1" x14ac:dyDescent="0.25">
      <c r="A76" s="2" t="s">
        <v>106</v>
      </c>
      <c r="B76" s="34">
        <v>54.658327</v>
      </c>
      <c r="C76" s="35">
        <v>54.658327</v>
      </c>
      <c r="D76" s="35">
        <v>1.5018249400000001</v>
      </c>
      <c r="E76" s="62">
        <f t="shared" si="2"/>
        <v>2.74765991282536E-2</v>
      </c>
      <c r="F76" s="34">
        <v>490.71752600000002</v>
      </c>
      <c r="G76" s="35">
        <v>490.71752600000002</v>
      </c>
      <c r="H76" s="35">
        <v>0</v>
      </c>
      <c r="I76" s="20">
        <f t="shared" si="3"/>
        <v>0</v>
      </c>
      <c r="K76" s="164"/>
      <c r="L76" s="163"/>
      <c r="M76" s="163"/>
    </row>
    <row r="77" spans="1:13" ht="15" customHeight="1" x14ac:dyDescent="0.25">
      <c r="A77" s="2" t="s">
        <v>65</v>
      </c>
      <c r="B77" s="10">
        <v>6.5351100000000004</v>
      </c>
      <c r="C77" s="13">
        <v>6.5351100000000004</v>
      </c>
      <c r="D77" s="13">
        <v>2.4293240000000001E-2</v>
      </c>
      <c r="E77" s="62">
        <f t="shared" si="2"/>
        <v>3.7173421717461527E-3</v>
      </c>
      <c r="F77" s="44">
        <v>6.8336300000000003</v>
      </c>
      <c r="G77" s="45">
        <v>6.8336300000000003</v>
      </c>
      <c r="H77" s="45">
        <v>0</v>
      </c>
      <c r="I77" s="20">
        <f t="shared" si="3"/>
        <v>0</v>
      </c>
      <c r="K77" s="164"/>
      <c r="L77" s="163"/>
      <c r="M77" s="163"/>
    </row>
    <row r="78" spans="1:13" ht="15" customHeight="1" x14ac:dyDescent="0.25">
      <c r="A78" s="2" t="s">
        <v>66</v>
      </c>
      <c r="B78" s="10">
        <v>20.989224</v>
      </c>
      <c r="C78" s="13">
        <v>20.989224</v>
      </c>
      <c r="D78" s="13">
        <v>0.99034319999999998</v>
      </c>
      <c r="E78" s="62">
        <f t="shared" si="2"/>
        <v>4.7183411830756583E-2</v>
      </c>
      <c r="F78" s="44">
        <v>85.004999999999995</v>
      </c>
      <c r="G78" s="45">
        <v>85.004999999999995</v>
      </c>
      <c r="H78" s="45">
        <v>1.8415976000000001</v>
      </c>
      <c r="I78" s="20">
        <f t="shared" si="3"/>
        <v>2.1664579730604084E-2</v>
      </c>
      <c r="K78" s="164"/>
      <c r="L78" s="163"/>
      <c r="M78" s="163"/>
    </row>
    <row r="79" spans="1:13" ht="15" customHeight="1" x14ac:dyDescent="0.25">
      <c r="A79" s="7" t="s">
        <v>87</v>
      </c>
      <c r="B79" s="10">
        <v>3.323515</v>
      </c>
      <c r="C79" s="13">
        <v>3.323515</v>
      </c>
      <c r="D79" s="13">
        <v>6.7535390000000001E-2</v>
      </c>
      <c r="E79" s="62">
        <f t="shared" si="2"/>
        <v>2.0320470947174905E-2</v>
      </c>
      <c r="F79" s="44">
        <v>2.165</v>
      </c>
      <c r="G79" s="45">
        <v>2.165</v>
      </c>
      <c r="H79" s="45">
        <v>0</v>
      </c>
      <c r="I79" s="20">
        <f t="shared" si="3"/>
        <v>0</v>
      </c>
      <c r="K79" s="164"/>
      <c r="L79" s="163"/>
      <c r="M79" s="163"/>
    </row>
    <row r="80" spans="1:13" ht="15" customHeight="1" x14ac:dyDescent="0.25">
      <c r="A80" s="2" t="s">
        <v>67</v>
      </c>
      <c r="B80" s="10">
        <v>14.625904</v>
      </c>
      <c r="C80" s="13">
        <v>14.625904</v>
      </c>
      <c r="D80" s="13">
        <v>0.77193195999999997</v>
      </c>
      <c r="E80" s="62">
        <f t="shared" si="2"/>
        <v>5.2778410141349208E-2</v>
      </c>
      <c r="F80" s="44">
        <v>3.997096</v>
      </c>
      <c r="G80" s="45">
        <v>3.997096</v>
      </c>
      <c r="H80" s="45">
        <v>2.2891439999999999E-2</v>
      </c>
      <c r="I80" s="20">
        <f t="shared" si="3"/>
        <v>5.7270178149336414E-3</v>
      </c>
      <c r="K80" s="164"/>
      <c r="L80" s="163"/>
      <c r="M80" s="163"/>
    </row>
    <row r="81" spans="1:13" ht="15" customHeight="1" x14ac:dyDescent="0.25">
      <c r="A81" s="2" t="s">
        <v>68</v>
      </c>
      <c r="B81" s="10">
        <v>7.0267099999999996</v>
      </c>
      <c r="C81" s="13">
        <v>7.0267099999999996</v>
      </c>
      <c r="D81" s="13">
        <v>0.17835701999999998</v>
      </c>
      <c r="E81" s="62">
        <f t="shared" si="2"/>
        <v>2.5382721074300774E-2</v>
      </c>
      <c r="F81" s="44">
        <v>43.6892</v>
      </c>
      <c r="G81" s="45">
        <v>43.6892</v>
      </c>
      <c r="H81" s="45">
        <v>0</v>
      </c>
      <c r="I81" s="20">
        <f t="shared" si="3"/>
        <v>0</v>
      </c>
      <c r="K81" s="164"/>
      <c r="L81" s="163"/>
      <c r="M81" s="163"/>
    </row>
    <row r="82" spans="1:13" ht="15" customHeight="1" x14ac:dyDescent="0.25">
      <c r="A82" s="2" t="s">
        <v>69</v>
      </c>
      <c r="B82" s="10">
        <v>7.1890000000000001</v>
      </c>
      <c r="C82" s="13">
        <v>7.1890000000000001</v>
      </c>
      <c r="D82" s="13">
        <v>2.2537600000000001E-3</v>
      </c>
      <c r="E82" s="62">
        <f t="shared" si="2"/>
        <v>3.1350118236194184E-4</v>
      </c>
      <c r="F82" s="44">
        <v>1.8360000000000001</v>
      </c>
      <c r="G82" s="45">
        <v>1.8360000000000001</v>
      </c>
      <c r="H82" s="45">
        <v>0</v>
      </c>
      <c r="I82" s="20">
        <f t="shared" si="3"/>
        <v>0</v>
      </c>
      <c r="K82" s="164"/>
      <c r="L82" s="163"/>
      <c r="M82" s="163"/>
    </row>
    <row r="83" spans="1:13" ht="15" customHeight="1" x14ac:dyDescent="0.25">
      <c r="A83" s="2" t="s">
        <v>70</v>
      </c>
      <c r="B83" s="10">
        <v>6.3311000000000002</v>
      </c>
      <c r="C83" s="13">
        <v>6.3311000000000002</v>
      </c>
      <c r="D83" s="13">
        <v>0.31645101000000003</v>
      </c>
      <c r="E83" s="62">
        <f t="shared" si="2"/>
        <v>4.9983574734248394E-2</v>
      </c>
      <c r="F83" s="44">
        <v>0.62653499999999995</v>
      </c>
      <c r="G83" s="45">
        <v>0.62653499999999995</v>
      </c>
      <c r="H83" s="45">
        <v>0</v>
      </c>
      <c r="I83" s="20">
        <f t="shared" si="3"/>
        <v>0</v>
      </c>
      <c r="K83" s="164"/>
      <c r="L83" s="163"/>
      <c r="M83" s="163"/>
    </row>
    <row r="84" spans="1:13" ht="15" customHeight="1" x14ac:dyDescent="0.25">
      <c r="A84" s="2" t="s">
        <v>71</v>
      </c>
      <c r="B84" s="10">
        <v>13.426600000000001</v>
      </c>
      <c r="C84" s="13">
        <v>13.426600000000001</v>
      </c>
      <c r="D84" s="13">
        <v>0.50681507000000003</v>
      </c>
      <c r="E84" s="62">
        <f t="shared" si="2"/>
        <v>3.7747089359927308E-2</v>
      </c>
      <c r="F84" s="44">
        <v>2.6362000000000001</v>
      </c>
      <c r="G84" s="45">
        <v>2.6362000000000001</v>
      </c>
      <c r="H84" s="45">
        <v>7.3499999999999998E-3</v>
      </c>
      <c r="I84" s="20">
        <f t="shared" si="3"/>
        <v>2.7881040892193307E-3</v>
      </c>
      <c r="K84" s="164"/>
      <c r="L84" s="163"/>
      <c r="M84" s="163"/>
    </row>
    <row r="85" spans="1:13" ht="15" customHeight="1" x14ac:dyDescent="0.25">
      <c r="A85" s="2" t="s">
        <v>72</v>
      </c>
      <c r="B85" s="10">
        <v>1.6839999999999999</v>
      </c>
      <c r="C85" s="13">
        <v>1.6839999999999999</v>
      </c>
      <c r="D85" s="13">
        <v>0</v>
      </c>
      <c r="E85" s="62">
        <f t="shared" si="2"/>
        <v>0</v>
      </c>
      <c r="F85" s="11" t="s">
        <v>20</v>
      </c>
      <c r="G85" s="12" t="s">
        <v>20</v>
      </c>
      <c r="H85" s="12" t="s">
        <v>20</v>
      </c>
      <c r="I85" s="20" t="s">
        <v>20</v>
      </c>
      <c r="K85" s="164"/>
      <c r="L85" s="163"/>
      <c r="M85" s="163"/>
    </row>
    <row r="86" spans="1:13" ht="15" customHeight="1" x14ac:dyDescent="0.25">
      <c r="A86" s="2" t="s">
        <v>73</v>
      </c>
      <c r="B86" s="10">
        <v>21.214099999999998</v>
      </c>
      <c r="C86" s="13">
        <v>21.214099999999998</v>
      </c>
      <c r="D86" s="13">
        <v>0.25919576999999999</v>
      </c>
      <c r="E86" s="62">
        <f t="shared" si="2"/>
        <v>1.2218089383947469E-2</v>
      </c>
      <c r="F86" s="11" t="s">
        <v>20</v>
      </c>
      <c r="G86" s="12" t="s">
        <v>20</v>
      </c>
      <c r="H86" s="12" t="s">
        <v>20</v>
      </c>
      <c r="I86" s="20" t="s">
        <v>20</v>
      </c>
      <c r="K86" s="163"/>
      <c r="L86" s="163"/>
      <c r="M86" s="163"/>
    </row>
    <row r="87" spans="1:13" s="23" customFormat="1" ht="30" customHeight="1" x14ac:dyDescent="0.25">
      <c r="A87" s="24" t="s">
        <v>74</v>
      </c>
      <c r="B87" s="10">
        <v>8.5654690000000002</v>
      </c>
      <c r="C87" s="13">
        <v>8.5654690000000002</v>
      </c>
      <c r="D87" s="13">
        <v>0.1990043</v>
      </c>
      <c r="E87" s="62">
        <f t="shared" si="2"/>
        <v>2.3233322074950009E-2</v>
      </c>
      <c r="F87" s="11">
        <v>0.60272999999999999</v>
      </c>
      <c r="G87" s="12">
        <v>0.60272999999999999</v>
      </c>
      <c r="H87" s="12">
        <v>0</v>
      </c>
      <c r="I87" s="20">
        <f>H87/G87</f>
        <v>0</v>
      </c>
      <c r="K87" s="164"/>
      <c r="L87" s="163"/>
      <c r="M87" s="163"/>
    </row>
    <row r="88" spans="1:13" s="23" customFormat="1" ht="30" customHeight="1" x14ac:dyDescent="0.25">
      <c r="A88" s="25" t="s">
        <v>75</v>
      </c>
      <c r="B88" s="10">
        <v>6.7720099999999999</v>
      </c>
      <c r="C88" s="13">
        <v>6.7720099999999999</v>
      </c>
      <c r="D88" s="13">
        <v>0.31957755999999998</v>
      </c>
      <c r="E88" s="62">
        <f t="shared" si="2"/>
        <v>4.7190946262631032E-2</v>
      </c>
      <c r="F88" s="11">
        <v>0.72184999999999999</v>
      </c>
      <c r="G88" s="12">
        <v>0.72184999999999999</v>
      </c>
      <c r="H88" s="12">
        <v>0</v>
      </c>
      <c r="I88" s="20">
        <f>H88/G88</f>
        <v>0</v>
      </c>
      <c r="K88" s="164"/>
      <c r="L88" s="163"/>
      <c r="M88" s="163"/>
    </row>
    <row r="89" spans="1:13" s="23" customFormat="1" ht="15" customHeight="1" x14ac:dyDescent="0.25">
      <c r="A89" s="25" t="s">
        <v>107</v>
      </c>
      <c r="B89" s="10">
        <v>154.146118</v>
      </c>
      <c r="C89" s="13">
        <v>154.146118</v>
      </c>
      <c r="D89" s="13">
        <v>17.314429140000001</v>
      </c>
      <c r="E89" s="62">
        <f t="shared" si="2"/>
        <v>0.11232478225627454</v>
      </c>
      <c r="F89" s="44">
        <v>13.914440000000001</v>
      </c>
      <c r="G89" s="45">
        <v>13.914440000000001</v>
      </c>
      <c r="H89" s="45">
        <v>1.15546E-2</v>
      </c>
      <c r="I89" s="20">
        <f>H89/G89</f>
        <v>8.3040352324635408E-4</v>
      </c>
      <c r="K89" s="164"/>
      <c r="L89" s="163"/>
      <c r="M89" s="163"/>
    </row>
    <row r="90" spans="1:13" s="23" customFormat="1" ht="30" customHeight="1" x14ac:dyDescent="0.25">
      <c r="A90" s="22" t="s">
        <v>76</v>
      </c>
      <c r="B90" s="10">
        <v>2.3157350000000001</v>
      </c>
      <c r="C90" s="13">
        <v>2.3157350000000001</v>
      </c>
      <c r="D90" s="13">
        <v>0.12678339999999999</v>
      </c>
      <c r="E90" s="62">
        <f t="shared" si="2"/>
        <v>5.474866511064521E-2</v>
      </c>
      <c r="F90" s="11" t="s">
        <v>20</v>
      </c>
      <c r="G90" s="12" t="s">
        <v>20</v>
      </c>
      <c r="H90" s="12" t="s">
        <v>20</v>
      </c>
      <c r="I90" s="20" t="s">
        <v>20</v>
      </c>
      <c r="K90" s="164"/>
      <c r="L90" s="163"/>
      <c r="M90" s="163"/>
    </row>
    <row r="91" spans="1:13" ht="15" customHeight="1" x14ac:dyDescent="0.25">
      <c r="A91" s="2" t="s">
        <v>77</v>
      </c>
      <c r="B91" s="10">
        <v>24.163</v>
      </c>
      <c r="C91" s="13">
        <v>24.163</v>
      </c>
      <c r="D91" s="13">
        <v>1.1317192700000001</v>
      </c>
      <c r="E91" s="62">
        <f t="shared" si="2"/>
        <v>4.6836869180151473E-2</v>
      </c>
      <c r="F91" s="44">
        <v>2.37405</v>
      </c>
      <c r="G91" s="45">
        <v>2.37405</v>
      </c>
      <c r="H91" s="45">
        <v>0</v>
      </c>
      <c r="I91" s="20">
        <f t="shared" si="3"/>
        <v>0</v>
      </c>
      <c r="K91" s="164"/>
      <c r="L91" s="163"/>
      <c r="M91" s="163"/>
    </row>
    <row r="92" spans="1:13" ht="15" customHeight="1" x14ac:dyDescent="0.25">
      <c r="A92" s="7" t="s">
        <v>78</v>
      </c>
      <c r="B92" s="10">
        <v>9.8908000000000005</v>
      </c>
      <c r="C92" s="13">
        <v>9.8908000000000005</v>
      </c>
      <c r="D92" s="13">
        <v>4.2027000000000002E-2</v>
      </c>
      <c r="E92" s="62">
        <f t="shared" si="2"/>
        <v>4.2491001738989764E-3</v>
      </c>
      <c r="F92" s="44">
        <v>2.6825060000000001</v>
      </c>
      <c r="G92" s="45">
        <v>2.6825060000000001</v>
      </c>
      <c r="H92" s="45">
        <v>0</v>
      </c>
      <c r="I92" s="20">
        <f t="shared" si="3"/>
        <v>0</v>
      </c>
      <c r="K92" s="164"/>
      <c r="L92" s="163"/>
      <c r="M92" s="163"/>
    </row>
    <row r="93" spans="1:13" ht="15" customHeight="1" x14ac:dyDescent="0.25">
      <c r="A93" s="2" t="s">
        <v>79</v>
      </c>
      <c r="B93" s="10">
        <v>55.417900000000003</v>
      </c>
      <c r="C93" s="13">
        <v>55.417900000000003</v>
      </c>
      <c r="D93" s="13">
        <v>1.097708E-2</v>
      </c>
      <c r="E93" s="62">
        <f t="shared" si="2"/>
        <v>1.9807823825875755E-4</v>
      </c>
      <c r="F93" s="44">
        <v>4.9000000000000004</v>
      </c>
      <c r="G93" s="45">
        <v>4.9000000000000004</v>
      </c>
      <c r="H93" s="45">
        <v>0</v>
      </c>
      <c r="I93" s="20">
        <f t="shared" si="3"/>
        <v>0</v>
      </c>
      <c r="K93" s="164"/>
      <c r="L93" s="163"/>
      <c r="M93" s="163"/>
    </row>
    <row r="94" spans="1:13" ht="15" customHeight="1" x14ac:dyDescent="0.25">
      <c r="A94" s="2" t="s">
        <v>80</v>
      </c>
      <c r="B94" s="10">
        <v>240.63759999999999</v>
      </c>
      <c r="C94" s="13">
        <v>240.63759999999999</v>
      </c>
      <c r="D94" s="13">
        <v>14.87705787</v>
      </c>
      <c r="E94" s="62">
        <f t="shared" si="2"/>
        <v>6.182349670209477E-2</v>
      </c>
      <c r="F94" s="44">
        <v>13.59127</v>
      </c>
      <c r="G94" s="45">
        <v>13.59127</v>
      </c>
      <c r="H94" s="45">
        <v>0</v>
      </c>
      <c r="I94" s="20">
        <f t="shared" si="3"/>
        <v>0</v>
      </c>
      <c r="K94" s="164"/>
      <c r="L94" s="163"/>
      <c r="M94" s="163"/>
    </row>
    <row r="95" spans="1:13" ht="15" customHeight="1" x14ac:dyDescent="0.25">
      <c r="A95" s="2" t="s">
        <v>88</v>
      </c>
      <c r="B95" s="10">
        <v>93.595080999999993</v>
      </c>
      <c r="C95" s="13">
        <v>93.595080999999993</v>
      </c>
      <c r="D95" s="13">
        <v>5.3081625300000006</v>
      </c>
      <c r="E95" s="62">
        <f t="shared" si="2"/>
        <v>5.6714118661855752E-2</v>
      </c>
      <c r="F95" s="44">
        <v>12.08475</v>
      </c>
      <c r="G95" s="45">
        <v>12.08475</v>
      </c>
      <c r="H95" s="45">
        <v>0</v>
      </c>
      <c r="I95" s="20">
        <f t="shared" si="3"/>
        <v>0</v>
      </c>
      <c r="K95" s="162"/>
      <c r="L95" s="161"/>
    </row>
    <row r="96" spans="1:13" ht="15" customHeight="1" x14ac:dyDescent="0.25">
      <c r="A96" s="2" t="s">
        <v>81</v>
      </c>
      <c r="B96" s="10">
        <v>0.5</v>
      </c>
      <c r="C96" s="13">
        <v>0.5</v>
      </c>
      <c r="D96" s="13">
        <v>2.7266509999999997E-2</v>
      </c>
      <c r="E96" s="62">
        <f t="shared" si="2"/>
        <v>5.4533019999999995E-2</v>
      </c>
      <c r="F96" s="11" t="s">
        <v>20</v>
      </c>
      <c r="G96" s="12" t="s">
        <v>20</v>
      </c>
      <c r="H96" s="12" t="s">
        <v>20</v>
      </c>
      <c r="I96" s="20" t="s">
        <v>20</v>
      </c>
      <c r="K96" s="162"/>
      <c r="L96" s="161"/>
    </row>
    <row r="97" spans="1:12" ht="15" customHeight="1" thickBot="1" x14ac:dyDescent="0.3">
      <c r="A97" s="9" t="s">
        <v>82</v>
      </c>
      <c r="B97" s="52">
        <v>32.581940000000003</v>
      </c>
      <c r="C97" s="53">
        <v>32.581940000000003</v>
      </c>
      <c r="D97" s="53">
        <v>1.46949945</v>
      </c>
      <c r="E97" s="64">
        <f>D97/C97</f>
        <v>4.5101656009433444E-2</v>
      </c>
      <c r="F97" s="46">
        <v>7.7409999999999997</v>
      </c>
      <c r="G97" s="47">
        <v>7.7409999999999997</v>
      </c>
      <c r="H97" s="47">
        <v>6.0934700000000001E-3</v>
      </c>
      <c r="I97" s="33">
        <f t="shared" ref="I97:I102" si="4">H97/G97</f>
        <v>7.8716832450587788E-4</v>
      </c>
      <c r="K97" s="162"/>
      <c r="L97" s="161"/>
    </row>
    <row r="98" spans="1:12" ht="15" customHeight="1" thickBot="1" x14ac:dyDescent="0.3">
      <c r="A98" s="37" t="s">
        <v>102</v>
      </c>
      <c r="B98" s="73">
        <f>SUM(B99:B104)</f>
        <v>1397.260462</v>
      </c>
      <c r="C98" s="74">
        <f>SUM(C99:C104)</f>
        <v>1397.260462</v>
      </c>
      <c r="D98" s="74">
        <f>SUM(D99:D104)</f>
        <v>74.760985489999982</v>
      </c>
      <c r="E98" s="75">
        <f>D98/C98</f>
        <v>5.3505403983870818E-2</v>
      </c>
      <c r="F98" s="76">
        <f>SUM(F99:F104)</f>
        <v>4386.0544879999998</v>
      </c>
      <c r="G98" s="38">
        <f>SUM(G99:G104)</f>
        <v>4386.0544879999998</v>
      </c>
      <c r="H98" s="38">
        <f>SUM(H99:H104)</f>
        <v>592.88152933999993</v>
      </c>
      <c r="I98" s="41">
        <f t="shared" si="4"/>
        <v>0.13517422799057574</v>
      </c>
      <c r="K98" s="162"/>
      <c r="L98" s="161"/>
    </row>
    <row r="99" spans="1:12" ht="15" customHeight="1" x14ac:dyDescent="0.25">
      <c r="A99" s="7" t="s">
        <v>89</v>
      </c>
      <c r="B99" s="54">
        <v>274.57781499999999</v>
      </c>
      <c r="C99" s="55">
        <v>274.57781499999999</v>
      </c>
      <c r="D99" s="55">
        <v>2.7591961899999999</v>
      </c>
      <c r="E99" s="65">
        <f>D99/C99</f>
        <v>1.0048867895609119E-2</v>
      </c>
      <c r="F99" s="42">
        <v>205.71276599999999</v>
      </c>
      <c r="G99" s="43">
        <v>205.71276599999999</v>
      </c>
      <c r="H99" s="43">
        <v>0</v>
      </c>
      <c r="I99" s="30">
        <f t="shared" si="4"/>
        <v>0</v>
      </c>
      <c r="K99" s="162"/>
      <c r="L99" s="161"/>
    </row>
    <row r="100" spans="1:12" ht="15" customHeight="1" x14ac:dyDescent="0.25">
      <c r="A100" s="2" t="s">
        <v>90</v>
      </c>
      <c r="B100" s="10">
        <v>339.93290000000002</v>
      </c>
      <c r="C100" s="13">
        <v>339.93290000000002</v>
      </c>
      <c r="D100" s="13">
        <v>32.456347000000001</v>
      </c>
      <c r="E100" s="62">
        <f>D100/C100</f>
        <v>9.5478687117369343E-2</v>
      </c>
      <c r="F100" s="44">
        <v>2007.0446999999999</v>
      </c>
      <c r="G100" s="45">
        <v>2007.0446999999999</v>
      </c>
      <c r="H100" s="45">
        <v>535.25627499999996</v>
      </c>
      <c r="I100" s="20">
        <f t="shared" si="4"/>
        <v>0.26668876632393884</v>
      </c>
      <c r="K100" s="162"/>
      <c r="L100" s="161"/>
    </row>
    <row r="101" spans="1:12" ht="15" customHeight="1" x14ac:dyDescent="0.25">
      <c r="A101" s="2" t="s">
        <v>91</v>
      </c>
      <c r="B101" s="10">
        <v>210.8706</v>
      </c>
      <c r="C101" s="13">
        <v>210.8706</v>
      </c>
      <c r="D101" s="13">
        <v>37.879125999999999</v>
      </c>
      <c r="E101" s="62">
        <f>D101/C101</f>
        <v>0.17963208716625267</v>
      </c>
      <c r="F101" s="44">
        <v>530.31790000000001</v>
      </c>
      <c r="G101" s="45">
        <v>530.31790000000001</v>
      </c>
      <c r="H101" s="45">
        <v>56.636341000000002</v>
      </c>
      <c r="I101" s="20">
        <f t="shared" si="4"/>
        <v>0.10679696272745083</v>
      </c>
      <c r="K101" s="162"/>
      <c r="L101" s="161"/>
    </row>
    <row r="102" spans="1:12" ht="15" customHeight="1" x14ac:dyDescent="0.25">
      <c r="A102" s="2" t="s">
        <v>110</v>
      </c>
      <c r="B102" s="11" t="s">
        <v>20</v>
      </c>
      <c r="C102" s="12" t="s">
        <v>20</v>
      </c>
      <c r="D102" s="12" t="s">
        <v>20</v>
      </c>
      <c r="E102" s="62" t="s">
        <v>20</v>
      </c>
      <c r="F102" s="44">
        <v>1461.0985000000001</v>
      </c>
      <c r="G102" s="45">
        <v>1461.0985000000001</v>
      </c>
      <c r="H102" s="67">
        <v>0.95706818999999999</v>
      </c>
      <c r="I102" s="20">
        <f t="shared" si="4"/>
        <v>6.5503331226471036E-4</v>
      </c>
      <c r="K102" s="162"/>
      <c r="L102" s="161"/>
    </row>
    <row r="103" spans="1:12" ht="15" customHeight="1" x14ac:dyDescent="0.25">
      <c r="A103" s="2" t="s">
        <v>92</v>
      </c>
      <c r="B103" s="11">
        <v>2.9946999999999999</v>
      </c>
      <c r="C103" s="12">
        <v>2.9946999999999999</v>
      </c>
      <c r="D103" s="12">
        <v>6.5139620000000009E-2</v>
      </c>
      <c r="E103" s="62">
        <f>D103/C103</f>
        <v>2.1751634554379406E-2</v>
      </c>
      <c r="F103" s="68" t="s">
        <v>20</v>
      </c>
      <c r="G103" s="69" t="s">
        <v>20</v>
      </c>
      <c r="H103" s="69" t="s">
        <v>20</v>
      </c>
      <c r="I103" s="20" t="s">
        <v>20</v>
      </c>
    </row>
    <row r="104" spans="1:12" ht="15" customHeight="1" thickBot="1" x14ac:dyDescent="0.3">
      <c r="A104" s="9" t="s">
        <v>93</v>
      </c>
      <c r="B104" s="52">
        <v>568.88444700000002</v>
      </c>
      <c r="C104" s="53">
        <v>568.88444700000002</v>
      </c>
      <c r="D104" s="53">
        <v>1.60117668</v>
      </c>
      <c r="E104" s="64">
        <f>D104/C104</f>
        <v>2.8145903591560132E-3</v>
      </c>
      <c r="F104" s="46">
        <v>181.88062199999999</v>
      </c>
      <c r="G104" s="47">
        <v>181.88062199999999</v>
      </c>
      <c r="H104" s="47">
        <v>3.1845150000000003E-2</v>
      </c>
      <c r="I104" s="31">
        <f>H104/G104</f>
        <v>1.7508819603662893E-4</v>
      </c>
    </row>
    <row r="105" spans="1:12" ht="22.5" customHeight="1" x14ac:dyDescent="0.25">
      <c r="A105" s="160" t="s">
        <v>215</v>
      </c>
      <c r="B105" s="160"/>
      <c r="C105" s="160"/>
      <c r="D105" s="160"/>
      <c r="E105" s="225" t="s">
        <v>216</v>
      </c>
      <c r="F105" s="225"/>
      <c r="G105" s="225"/>
      <c r="H105" s="225"/>
      <c r="I105" s="225"/>
    </row>
    <row r="106" spans="1:12" s="158" customFormat="1" ht="22.5" customHeight="1" x14ac:dyDescent="0.25">
      <c r="A106" s="230" t="s">
        <v>217</v>
      </c>
      <c r="B106" s="231"/>
      <c r="C106" s="231"/>
      <c r="D106" s="231"/>
      <c r="E106" s="231"/>
      <c r="F106" s="231"/>
      <c r="G106" s="231"/>
      <c r="H106" s="231"/>
      <c r="I106" s="231"/>
    </row>
    <row r="107" spans="1:12" s="158" customFormat="1" ht="15" customHeight="1" x14ac:dyDescent="0.25">
      <c r="A107" s="232"/>
      <c r="B107" s="232"/>
      <c r="C107" s="232"/>
      <c r="D107" s="232"/>
      <c r="E107" s="232"/>
      <c r="F107" s="232"/>
      <c r="G107" s="232"/>
      <c r="H107" s="232"/>
      <c r="I107" s="232"/>
    </row>
    <row r="108" spans="1:12" ht="15" customHeight="1" x14ac:dyDescent="0.25">
      <c r="A108" s="210" t="s">
        <v>97</v>
      </c>
      <c r="B108" s="210"/>
      <c r="C108" s="210"/>
      <c r="D108" s="210"/>
      <c r="E108" s="210"/>
      <c r="F108" s="210"/>
      <c r="G108" s="210"/>
      <c r="H108" s="210"/>
      <c r="I108" s="210"/>
    </row>
    <row r="109" spans="1:12" ht="15" customHeight="1" x14ac:dyDescent="0.25">
      <c r="A109" s="212" t="s">
        <v>108</v>
      </c>
      <c r="B109" s="212"/>
      <c r="C109" s="212"/>
      <c r="D109" s="212"/>
      <c r="E109" s="212"/>
      <c r="F109" s="212"/>
      <c r="G109" s="212"/>
      <c r="H109" s="212"/>
      <c r="I109" s="212"/>
    </row>
    <row r="110" spans="1:12" ht="15" customHeight="1" x14ac:dyDescent="0.25">
      <c r="A110" s="210" t="s">
        <v>221</v>
      </c>
      <c r="B110" s="210"/>
      <c r="C110" s="210"/>
      <c r="D110" s="210"/>
      <c r="E110" s="210"/>
      <c r="F110" s="210"/>
      <c r="G110" s="210"/>
      <c r="H110" s="210"/>
      <c r="I110" s="210"/>
    </row>
    <row r="111" spans="1:12" x14ac:dyDescent="0.25">
      <c r="A111" s="213" t="s">
        <v>109</v>
      </c>
      <c r="B111" s="213"/>
      <c r="C111" s="213"/>
      <c r="D111" s="213"/>
      <c r="E111" s="213"/>
      <c r="F111" s="213"/>
      <c r="G111" s="213"/>
      <c r="H111" s="213"/>
      <c r="I111" s="213"/>
    </row>
    <row r="113" spans="1:9" x14ac:dyDescent="0.25">
      <c r="A113" s="215" t="s">
        <v>0</v>
      </c>
      <c r="B113" s="215"/>
      <c r="C113" s="215"/>
      <c r="D113" s="215"/>
      <c r="E113" s="215"/>
      <c r="F113" s="215"/>
      <c r="G113" s="215"/>
      <c r="H113" s="215"/>
      <c r="I113" s="215"/>
    </row>
    <row r="114" spans="1:9" x14ac:dyDescent="0.25">
      <c r="A114" s="215" t="s">
        <v>1</v>
      </c>
      <c r="B114" s="215"/>
      <c r="C114" s="215"/>
      <c r="D114" s="215"/>
      <c r="E114" s="215"/>
      <c r="F114" s="215"/>
      <c r="G114" s="215"/>
      <c r="H114" s="215"/>
      <c r="I114" s="215"/>
    </row>
    <row r="115" spans="1:9" x14ac:dyDescent="0.25">
      <c r="A115" s="216" t="s">
        <v>260</v>
      </c>
      <c r="B115" s="216"/>
      <c r="C115" s="216"/>
      <c r="D115" s="216"/>
      <c r="E115" s="216"/>
      <c r="F115" s="216"/>
      <c r="G115" s="216"/>
      <c r="H115" s="216"/>
      <c r="I115" s="216"/>
    </row>
    <row r="116" spans="1:9" x14ac:dyDescent="0.25">
      <c r="A116" s="216" t="s">
        <v>98</v>
      </c>
      <c r="B116" s="216"/>
      <c r="C116" s="216"/>
      <c r="D116" s="216"/>
      <c r="E116" s="216"/>
      <c r="F116" s="216"/>
      <c r="G116" s="216"/>
      <c r="H116" s="216"/>
      <c r="I116" s="216"/>
    </row>
    <row r="117" spans="1:9" x14ac:dyDescent="0.25">
      <c r="A117" s="216" t="s">
        <v>2</v>
      </c>
      <c r="B117" s="216"/>
      <c r="C117" s="216"/>
      <c r="D117" s="216"/>
      <c r="E117" s="216"/>
      <c r="F117" s="216"/>
      <c r="G117" s="216"/>
      <c r="H117" s="216"/>
      <c r="I117" s="216"/>
    </row>
    <row r="118" spans="1:9" x14ac:dyDescent="0.25">
      <c r="A118" s="216" t="s">
        <v>220</v>
      </c>
      <c r="B118" s="216"/>
      <c r="C118" s="216"/>
      <c r="D118" s="216"/>
      <c r="E118" s="216"/>
      <c r="F118" s="216"/>
      <c r="G118" s="216"/>
      <c r="H118" s="216"/>
      <c r="I118" s="216"/>
    </row>
    <row r="119" spans="1:9" ht="15.75" thickBot="1" x14ac:dyDescent="0.3">
      <c r="A119" s="217" t="s">
        <v>3</v>
      </c>
      <c r="B119" s="217"/>
      <c r="C119" s="217"/>
      <c r="D119" s="217"/>
      <c r="E119" s="217"/>
      <c r="F119" s="217"/>
      <c r="G119" s="217"/>
      <c r="H119" s="217"/>
      <c r="I119" s="217"/>
    </row>
    <row r="120" spans="1:9" x14ac:dyDescent="0.25">
      <c r="A120" s="218" t="s">
        <v>4</v>
      </c>
      <c r="B120" s="220" t="s">
        <v>5</v>
      </c>
      <c r="C120" s="221"/>
      <c r="D120" s="221"/>
      <c r="E120" s="222"/>
      <c r="F120" s="220" t="s">
        <v>6</v>
      </c>
      <c r="G120" s="221"/>
      <c r="H120" s="221"/>
      <c r="I120" s="223"/>
    </row>
    <row r="121" spans="1:9" ht="30.75" thickBot="1" x14ac:dyDescent="0.3">
      <c r="A121" s="219"/>
      <c r="B121" s="167" t="s">
        <v>7</v>
      </c>
      <c r="C121" s="168" t="s">
        <v>8</v>
      </c>
      <c r="D121" s="168" t="s">
        <v>219</v>
      </c>
      <c r="E121" s="169" t="s">
        <v>10</v>
      </c>
      <c r="F121" s="170" t="s">
        <v>7</v>
      </c>
      <c r="G121" s="168" t="s">
        <v>8</v>
      </c>
      <c r="H121" s="168" t="s">
        <v>218</v>
      </c>
      <c r="I121" s="171" t="s">
        <v>10</v>
      </c>
    </row>
    <row r="122" spans="1:9" ht="15.75" thickBot="1" x14ac:dyDescent="0.3">
      <c r="A122" s="77" t="s">
        <v>100</v>
      </c>
      <c r="B122" s="26">
        <f>B123+B210</f>
        <v>14318.394563000002</v>
      </c>
      <c r="C122" s="27">
        <f>C123+C210</f>
        <v>14276.273004000001</v>
      </c>
      <c r="D122" s="27">
        <f>D123+D210</f>
        <v>1849.0746870700004</v>
      </c>
      <c r="E122" s="58">
        <f>D122/C122</f>
        <v>0.1295208270780418</v>
      </c>
      <c r="F122" s="26">
        <f>F123+F210</f>
        <v>9549.4804909999984</v>
      </c>
      <c r="G122" s="27">
        <f>G123+G210</f>
        <v>9549.1276809999981</v>
      </c>
      <c r="H122" s="27">
        <f>H123+H210</f>
        <v>707.60504685000001</v>
      </c>
      <c r="I122" s="28">
        <f>H122/G122</f>
        <v>7.4101537908842649E-2</v>
      </c>
    </row>
    <row r="123" spans="1:9" ht="15.75" thickBot="1" x14ac:dyDescent="0.3">
      <c r="A123" s="78" t="s">
        <v>11</v>
      </c>
      <c r="B123" s="39">
        <f>B124+B152</f>
        <v>12921.134101000001</v>
      </c>
      <c r="C123" s="40">
        <f>C124+C152</f>
        <v>12879.012542</v>
      </c>
      <c r="D123" s="40">
        <f>D124+D152</f>
        <v>1835.4333309000003</v>
      </c>
      <c r="E123" s="59">
        <f>D123/C123</f>
        <v>0.14251351374295448</v>
      </c>
      <c r="F123" s="39">
        <f>F124+F152</f>
        <v>5163.4260029999987</v>
      </c>
      <c r="G123" s="40">
        <f>G124+G152</f>
        <v>5163.0731929999993</v>
      </c>
      <c r="H123" s="40">
        <f>H124+H152</f>
        <v>680.78817377999997</v>
      </c>
      <c r="I123" s="41">
        <f>H123/G123</f>
        <v>0.13185716109990464</v>
      </c>
    </row>
    <row r="124" spans="1:9" ht="15.75" thickBot="1" x14ac:dyDescent="0.3">
      <c r="A124" s="79" t="s">
        <v>12</v>
      </c>
      <c r="B124" s="18">
        <f>SUM(B125:B151)</f>
        <v>7465.2339019999999</v>
      </c>
      <c r="C124" s="19">
        <f>SUM(C125:C151)</f>
        <v>7421.9647429999995</v>
      </c>
      <c r="D124" s="19">
        <f>SUM(D125:D151)</f>
        <v>1176.4303438100001</v>
      </c>
      <c r="E124" s="60">
        <f>D124/C124</f>
        <v>0.15850659286943478</v>
      </c>
      <c r="F124" s="18">
        <f>SUM(F125:F151)</f>
        <v>2985.1766299999999</v>
      </c>
      <c r="G124" s="19">
        <f>SUM(G125:G151)</f>
        <v>2985.6624370000004</v>
      </c>
      <c r="H124" s="19">
        <f>SUM(H125:H151)</f>
        <v>560.25415659999999</v>
      </c>
      <c r="I124" s="29">
        <f>H124/G124</f>
        <v>0.18764819145561026</v>
      </c>
    </row>
    <row r="125" spans="1:9" x14ac:dyDescent="0.25">
      <c r="A125" s="1" t="s">
        <v>13</v>
      </c>
      <c r="B125" s="48">
        <v>31.189297</v>
      </c>
      <c r="C125" s="49">
        <v>31.189297</v>
      </c>
      <c r="D125" s="49">
        <v>4.6036004999999998</v>
      </c>
      <c r="E125" s="61">
        <f>D125/C125</f>
        <v>0.14760193216281853</v>
      </c>
      <c r="F125" s="42">
        <v>38.218124000000003</v>
      </c>
      <c r="G125" s="43">
        <v>38.214674000000002</v>
      </c>
      <c r="H125" s="43">
        <v>1.4157208400000001</v>
      </c>
      <c r="I125" s="30">
        <f>H125/G125</f>
        <v>3.7046524065598468E-2</v>
      </c>
    </row>
    <row r="126" spans="1:9" x14ac:dyDescent="0.25">
      <c r="A126" s="2" t="s">
        <v>14</v>
      </c>
      <c r="B126" s="10">
        <v>107.6591</v>
      </c>
      <c r="C126" s="13">
        <v>107.584295</v>
      </c>
      <c r="D126" s="13">
        <v>16.434513190000001</v>
      </c>
      <c r="E126" s="62">
        <f>D126/C126</f>
        <v>0.15275940777415514</v>
      </c>
      <c r="F126" s="44">
        <v>14.39</v>
      </c>
      <c r="G126" s="45">
        <v>14.31317</v>
      </c>
      <c r="H126" s="45">
        <v>0.27798009999999995</v>
      </c>
      <c r="I126" s="20">
        <f>H126/G126</f>
        <v>1.9421281239585638E-2</v>
      </c>
    </row>
    <row r="127" spans="1:9" x14ac:dyDescent="0.25">
      <c r="A127" s="2" t="s">
        <v>15</v>
      </c>
      <c r="B127" s="10">
        <v>33.404971000000003</v>
      </c>
      <c r="C127" s="13">
        <v>33.331710999999999</v>
      </c>
      <c r="D127" s="13">
        <v>5.8782052</v>
      </c>
      <c r="E127" s="62">
        <f t="shared" ref="E127:E150" si="5">D127/C127</f>
        <v>0.17635473918515615</v>
      </c>
      <c r="F127" s="44">
        <v>2.18045</v>
      </c>
      <c r="G127" s="45">
        <v>2.1749749999999999</v>
      </c>
      <c r="H127" s="45">
        <v>0.35035580999999999</v>
      </c>
      <c r="I127" s="20">
        <f t="shared" ref="I127:I150" si="6">H127/G127</f>
        <v>0.16108498258600673</v>
      </c>
    </row>
    <row r="128" spans="1:9" x14ac:dyDescent="0.25">
      <c r="A128" s="2" t="s">
        <v>16</v>
      </c>
      <c r="B128" s="10">
        <v>88.941918999999999</v>
      </c>
      <c r="C128" s="13">
        <v>88.895134999999996</v>
      </c>
      <c r="D128" s="13">
        <v>13.490486199999999</v>
      </c>
      <c r="E128" s="62">
        <f t="shared" si="5"/>
        <v>0.15175730595380726</v>
      </c>
      <c r="F128" s="44">
        <v>4.2821910000000001</v>
      </c>
      <c r="G128" s="45">
        <v>4.2651909999999997</v>
      </c>
      <c r="H128" s="45">
        <v>0.62235904000000009</v>
      </c>
      <c r="I128" s="20">
        <f t="shared" si="6"/>
        <v>0.14591586637034545</v>
      </c>
    </row>
    <row r="129" spans="1:9" x14ac:dyDescent="0.25">
      <c r="A129" s="3" t="s">
        <v>83</v>
      </c>
      <c r="B129" s="10">
        <v>4.8559999999999999</v>
      </c>
      <c r="C129" s="13">
        <v>4.8141689999999997</v>
      </c>
      <c r="D129" s="13">
        <v>0.63665201000000005</v>
      </c>
      <c r="E129" s="62">
        <f t="shared" si="5"/>
        <v>0.13224546333957118</v>
      </c>
      <c r="F129" s="44">
        <v>0.21759999999999999</v>
      </c>
      <c r="G129" s="45">
        <v>0.21759999999999999</v>
      </c>
      <c r="H129" s="45">
        <v>0</v>
      </c>
      <c r="I129" s="20">
        <f t="shared" si="6"/>
        <v>0</v>
      </c>
    </row>
    <row r="130" spans="1:9" x14ac:dyDescent="0.25">
      <c r="A130" s="4" t="s">
        <v>17</v>
      </c>
      <c r="B130" s="10">
        <v>58.752766999999999</v>
      </c>
      <c r="C130" s="13">
        <v>58.656281</v>
      </c>
      <c r="D130" s="13">
        <v>8.6686219800000011</v>
      </c>
      <c r="E130" s="62">
        <f t="shared" si="5"/>
        <v>0.14778676438760244</v>
      </c>
      <c r="F130" s="44">
        <v>68.633499999999998</v>
      </c>
      <c r="G130" s="45">
        <v>68.646535</v>
      </c>
      <c r="H130" s="45">
        <v>33.333575750000001</v>
      </c>
      <c r="I130" s="20">
        <f t="shared" si="6"/>
        <v>0.48558278651646442</v>
      </c>
    </row>
    <row r="131" spans="1:9" x14ac:dyDescent="0.25">
      <c r="A131" s="4" t="s">
        <v>84</v>
      </c>
      <c r="B131" s="10">
        <v>27.894030000000001</v>
      </c>
      <c r="C131" s="13">
        <v>27.884004000000001</v>
      </c>
      <c r="D131" s="13">
        <v>3.9311245699999997</v>
      </c>
      <c r="E131" s="62">
        <f t="shared" si="5"/>
        <v>0.14098135153043298</v>
      </c>
      <c r="F131" s="44">
        <v>243.83963700000001</v>
      </c>
      <c r="G131" s="45">
        <v>244.089462</v>
      </c>
      <c r="H131" s="45">
        <v>63.544092140000004</v>
      </c>
      <c r="I131" s="20">
        <f t="shared" si="6"/>
        <v>0.26033115735246287</v>
      </c>
    </row>
    <row r="132" spans="1:9" x14ac:dyDescent="0.25">
      <c r="A132" s="2" t="s">
        <v>94</v>
      </c>
      <c r="B132" s="10">
        <v>533.00169500000004</v>
      </c>
      <c r="C132" s="13">
        <v>531.71042899999998</v>
      </c>
      <c r="D132" s="13">
        <v>38.995534890000002</v>
      </c>
      <c r="E132" s="62">
        <f t="shared" si="5"/>
        <v>7.3339796932965565E-2</v>
      </c>
      <c r="F132" s="44">
        <v>161.34385499999999</v>
      </c>
      <c r="G132" s="45">
        <v>161.13102000000001</v>
      </c>
      <c r="H132" s="45">
        <v>0.93152663999999996</v>
      </c>
      <c r="I132" s="20">
        <f t="shared" si="6"/>
        <v>5.7811750958940119E-3</v>
      </c>
    </row>
    <row r="133" spans="1:9" ht="17.25" x14ac:dyDescent="0.25">
      <c r="A133" s="4" t="s">
        <v>95</v>
      </c>
      <c r="B133" s="10">
        <v>1321.36689</v>
      </c>
      <c r="C133" s="13">
        <v>1321.2860639999999</v>
      </c>
      <c r="D133" s="13">
        <v>194.52905963000001</v>
      </c>
      <c r="E133" s="62">
        <f t="shared" si="5"/>
        <v>0.14722705773577283</v>
      </c>
      <c r="F133" s="44">
        <v>178.79599999999999</v>
      </c>
      <c r="G133" s="45">
        <v>178.28226900000001</v>
      </c>
      <c r="H133" s="45">
        <v>27.108883840000001</v>
      </c>
      <c r="I133" s="20">
        <f t="shared" si="6"/>
        <v>0.15205597276754426</v>
      </c>
    </row>
    <row r="134" spans="1:9" x14ac:dyDescent="0.25">
      <c r="A134" s="5" t="s">
        <v>18</v>
      </c>
      <c r="B134" s="10">
        <v>3.1</v>
      </c>
      <c r="C134" s="13">
        <v>3.0683940000000001</v>
      </c>
      <c r="D134" s="13">
        <v>0.42223971999999999</v>
      </c>
      <c r="E134" s="62">
        <f t="shared" si="5"/>
        <v>0.13760935525229159</v>
      </c>
      <c r="F134" s="44">
        <v>6.8000000000000005E-2</v>
      </c>
      <c r="G134" s="45">
        <v>8.8329000000000005E-2</v>
      </c>
      <c r="H134" s="45">
        <v>4.7226099999999995E-3</v>
      </c>
      <c r="I134" s="20">
        <f t="shared" si="6"/>
        <v>5.3466132300829847E-2</v>
      </c>
    </row>
    <row r="135" spans="1:9" x14ac:dyDescent="0.25">
      <c r="A135" s="5" t="s">
        <v>19</v>
      </c>
      <c r="B135" s="10">
        <v>6.8769999999999998</v>
      </c>
      <c r="C135" s="13">
        <v>6.8467719999999996</v>
      </c>
      <c r="D135" s="13">
        <v>0.85247026999999997</v>
      </c>
      <c r="E135" s="62">
        <f t="shared" si="5"/>
        <v>0.12450688733318417</v>
      </c>
      <c r="F135" s="11" t="s">
        <v>20</v>
      </c>
      <c r="G135" s="12" t="s">
        <v>20</v>
      </c>
      <c r="H135" s="12" t="s">
        <v>20</v>
      </c>
      <c r="I135" s="20" t="s">
        <v>20</v>
      </c>
    </row>
    <row r="136" spans="1:9" x14ac:dyDescent="0.25">
      <c r="A136" s="2" t="s">
        <v>21</v>
      </c>
      <c r="B136" s="10">
        <v>108.18151400000001</v>
      </c>
      <c r="C136" s="13">
        <v>107.82283200000001</v>
      </c>
      <c r="D136" s="13">
        <v>15.124737210000001</v>
      </c>
      <c r="E136" s="62">
        <f t="shared" si="5"/>
        <v>0.14027397471808198</v>
      </c>
      <c r="F136" s="44">
        <v>29.241</v>
      </c>
      <c r="G136" s="45">
        <v>29.110032</v>
      </c>
      <c r="H136" s="45">
        <v>0.44999528999999999</v>
      </c>
      <c r="I136" s="20">
        <f>H136/G136</f>
        <v>1.5458426497092136E-2</v>
      </c>
    </row>
    <row r="137" spans="1:9" x14ac:dyDescent="0.25">
      <c r="A137" s="2" t="s">
        <v>22</v>
      </c>
      <c r="B137" s="10">
        <v>35.18103</v>
      </c>
      <c r="C137" s="13">
        <v>34.983289999999997</v>
      </c>
      <c r="D137" s="13">
        <v>5.0319008700000003</v>
      </c>
      <c r="E137" s="62">
        <f t="shared" si="5"/>
        <v>0.14383726830724042</v>
      </c>
      <c r="F137" s="44">
        <v>1001.552875</v>
      </c>
      <c r="G137" s="45">
        <v>1001.469938</v>
      </c>
      <c r="H137" s="45">
        <v>261.20706131000003</v>
      </c>
      <c r="I137" s="20">
        <f>H137/G137</f>
        <v>0.26082366669103157</v>
      </c>
    </row>
    <row r="138" spans="1:9" x14ac:dyDescent="0.25">
      <c r="A138" s="5" t="s">
        <v>23</v>
      </c>
      <c r="B138" s="10">
        <v>152.12299999999999</v>
      </c>
      <c r="C138" s="13">
        <v>149.65642199999999</v>
      </c>
      <c r="D138" s="13">
        <v>25.508929940000002</v>
      </c>
      <c r="E138" s="62">
        <f t="shared" si="5"/>
        <v>0.17044995195729057</v>
      </c>
      <c r="F138" s="44">
        <v>12.125</v>
      </c>
      <c r="G138" s="45">
        <v>12.117000000000001</v>
      </c>
      <c r="H138" s="45">
        <v>0.38927284000000001</v>
      </c>
      <c r="I138" s="20">
        <f>H138/G138</f>
        <v>3.2126173145167941E-2</v>
      </c>
    </row>
    <row r="139" spans="1:9" x14ac:dyDescent="0.25">
      <c r="A139" s="5" t="s">
        <v>24</v>
      </c>
      <c r="B139" s="10">
        <v>28.505458999999998</v>
      </c>
      <c r="C139" s="13">
        <v>28.505458999999998</v>
      </c>
      <c r="D139" s="13">
        <v>4.6965149800000008</v>
      </c>
      <c r="E139" s="62">
        <f t="shared" si="5"/>
        <v>0.16475844083057919</v>
      </c>
      <c r="F139" s="11" t="s">
        <v>20</v>
      </c>
      <c r="G139" s="12" t="s">
        <v>20</v>
      </c>
      <c r="H139" s="12" t="s">
        <v>20</v>
      </c>
      <c r="I139" s="20" t="s">
        <v>20</v>
      </c>
    </row>
    <row r="140" spans="1:9" x14ac:dyDescent="0.25">
      <c r="A140" s="2" t="s">
        <v>25</v>
      </c>
      <c r="B140" s="10">
        <v>227.599819</v>
      </c>
      <c r="C140" s="13">
        <v>225.37177500000001</v>
      </c>
      <c r="D140" s="13">
        <v>26.136858710000002</v>
      </c>
      <c r="E140" s="62">
        <f t="shared" si="5"/>
        <v>0.11597219177068646</v>
      </c>
      <c r="F140" s="44">
        <v>464.572</v>
      </c>
      <c r="G140" s="45">
        <v>464.878761</v>
      </c>
      <c r="H140" s="45">
        <v>68.32908454999999</v>
      </c>
      <c r="I140" s="20">
        <f>H140/G140</f>
        <v>0.14698259047803647</v>
      </c>
    </row>
    <row r="141" spans="1:9" x14ac:dyDescent="0.25">
      <c r="A141" s="5" t="s">
        <v>26</v>
      </c>
      <c r="B141" s="10">
        <v>6.1805000000000003</v>
      </c>
      <c r="C141" s="13">
        <v>6.1752099999999999</v>
      </c>
      <c r="D141" s="13">
        <v>0.95713196999999994</v>
      </c>
      <c r="E141" s="62">
        <f t="shared" si="5"/>
        <v>0.15499585763075263</v>
      </c>
      <c r="F141" s="11" t="s">
        <v>20</v>
      </c>
      <c r="G141" s="12" t="s">
        <v>20</v>
      </c>
      <c r="H141" s="12" t="s">
        <v>20</v>
      </c>
      <c r="I141" s="20" t="s">
        <v>20</v>
      </c>
    </row>
    <row r="142" spans="1:9" x14ac:dyDescent="0.25">
      <c r="A142" s="5" t="s">
        <v>27</v>
      </c>
      <c r="B142" s="10">
        <v>155.34350000000001</v>
      </c>
      <c r="C142" s="13">
        <v>154.40728999999999</v>
      </c>
      <c r="D142" s="13">
        <v>22.513842869999998</v>
      </c>
      <c r="E142" s="62">
        <f t="shared" si="5"/>
        <v>0.14580816015875933</v>
      </c>
      <c r="F142" s="44">
        <v>5.5336800000000004</v>
      </c>
      <c r="G142" s="45">
        <v>5.5336800000000004</v>
      </c>
      <c r="H142" s="45">
        <v>0.45704850000000002</v>
      </c>
      <c r="I142" s="20">
        <f t="shared" si="6"/>
        <v>8.2593951945179336E-2</v>
      </c>
    </row>
    <row r="143" spans="1:9" x14ac:dyDescent="0.25">
      <c r="A143" s="2" t="s">
        <v>28</v>
      </c>
      <c r="B143" s="10">
        <v>62.782231000000003</v>
      </c>
      <c r="C143" s="13">
        <v>62.717686999999998</v>
      </c>
      <c r="D143" s="13">
        <v>10.648821890000001</v>
      </c>
      <c r="E143" s="62">
        <f t="shared" si="5"/>
        <v>0.16978977381611668</v>
      </c>
      <c r="F143" s="44">
        <v>4.771325</v>
      </c>
      <c r="G143" s="45">
        <v>4.8578250000000001</v>
      </c>
      <c r="H143" s="45">
        <v>0</v>
      </c>
      <c r="I143" s="20">
        <f t="shared" si="6"/>
        <v>0</v>
      </c>
    </row>
    <row r="144" spans="1:9" x14ac:dyDescent="0.25">
      <c r="A144" s="2" t="s">
        <v>29</v>
      </c>
      <c r="B144" s="10">
        <v>1106.4408109999999</v>
      </c>
      <c r="C144" s="13">
        <v>1072.567509</v>
      </c>
      <c r="D144" s="13">
        <v>129.03925465</v>
      </c>
      <c r="E144" s="62">
        <f>D144/C144</f>
        <v>0.12030874846312355</v>
      </c>
      <c r="F144" s="44">
        <v>340.11725899999999</v>
      </c>
      <c r="G144" s="45">
        <v>340.18729999999999</v>
      </c>
      <c r="H144" s="45">
        <v>24.768052699999998</v>
      </c>
      <c r="I144" s="20">
        <f t="shared" si="6"/>
        <v>7.2807105673844963E-2</v>
      </c>
    </row>
    <row r="145" spans="1:9" x14ac:dyDescent="0.25">
      <c r="A145" s="2" t="s">
        <v>30</v>
      </c>
      <c r="B145" s="10">
        <v>696.28360299999997</v>
      </c>
      <c r="C145" s="13">
        <v>695.17769199999998</v>
      </c>
      <c r="D145" s="13">
        <v>120.73057534</v>
      </c>
      <c r="E145" s="62">
        <f t="shared" si="5"/>
        <v>0.17366865584058472</v>
      </c>
      <c r="F145" s="44">
        <v>41.874386999999999</v>
      </c>
      <c r="G145" s="45">
        <v>42.664929000000001</v>
      </c>
      <c r="H145" s="45">
        <v>1.6545203799999999</v>
      </c>
      <c r="I145" s="20">
        <f t="shared" si="6"/>
        <v>3.8779400757938676E-2</v>
      </c>
    </row>
    <row r="146" spans="1:9" ht="17.25" x14ac:dyDescent="0.25">
      <c r="A146" s="4" t="s">
        <v>96</v>
      </c>
      <c r="B146" s="10">
        <v>37.576878000000001</v>
      </c>
      <c r="C146" s="13">
        <v>37.560324000000001</v>
      </c>
      <c r="D146" s="13">
        <v>5.1455701100000004</v>
      </c>
      <c r="E146" s="62">
        <f t="shared" si="5"/>
        <v>0.13699482757390485</v>
      </c>
      <c r="F146" s="44">
        <v>4.7570930000000002</v>
      </c>
      <c r="G146" s="45">
        <v>4.7570930000000002</v>
      </c>
      <c r="H146" s="45">
        <v>0.48155414000000002</v>
      </c>
      <c r="I146" s="20">
        <f t="shared" si="6"/>
        <v>0.10122865792197042</v>
      </c>
    </row>
    <row r="147" spans="1:9" x14ac:dyDescent="0.25">
      <c r="A147" s="2" t="s">
        <v>31</v>
      </c>
      <c r="B147" s="10">
        <v>3.125</v>
      </c>
      <c r="C147" s="13">
        <v>3.1207500000000001</v>
      </c>
      <c r="D147" s="13">
        <v>0.40806399999999998</v>
      </c>
      <c r="E147" s="62">
        <f t="shared" si="5"/>
        <v>0.13075831130337257</v>
      </c>
      <c r="F147" s="11" t="s">
        <v>20</v>
      </c>
      <c r="G147" s="12" t="s">
        <v>20</v>
      </c>
      <c r="H147" s="12" t="s">
        <v>20</v>
      </c>
      <c r="I147" s="20" t="s">
        <v>20</v>
      </c>
    </row>
    <row r="148" spans="1:9" x14ac:dyDescent="0.25">
      <c r="A148" s="5" t="s">
        <v>32</v>
      </c>
      <c r="B148" s="10">
        <v>3.54</v>
      </c>
      <c r="C148" s="13">
        <v>3.5399639999999999</v>
      </c>
      <c r="D148" s="13">
        <v>0.50344137</v>
      </c>
      <c r="E148" s="62">
        <f t="shared" si="5"/>
        <v>0.14221652254090719</v>
      </c>
      <c r="F148" s="44">
        <v>0.26519999999999999</v>
      </c>
      <c r="G148" s="45">
        <v>0.26519999999999999</v>
      </c>
      <c r="H148" s="45">
        <v>1.627433E-2</v>
      </c>
      <c r="I148" s="20">
        <f t="shared" si="6"/>
        <v>6.1366251885369531E-2</v>
      </c>
    </row>
    <row r="149" spans="1:9" x14ac:dyDescent="0.25">
      <c r="A149" s="5" t="s">
        <v>33</v>
      </c>
      <c r="B149" s="10">
        <v>138.36121700000001</v>
      </c>
      <c r="C149" s="13">
        <v>138.12813199999999</v>
      </c>
      <c r="D149" s="13">
        <v>11.01763523</v>
      </c>
      <c r="E149" s="62">
        <f t="shared" si="5"/>
        <v>7.9763876268159478E-2</v>
      </c>
      <c r="F149" s="44">
        <v>5.2294539999999996</v>
      </c>
      <c r="G149" s="45">
        <v>5.2294539999999996</v>
      </c>
      <c r="H149" s="45">
        <v>0.17404335999999998</v>
      </c>
      <c r="I149" s="20">
        <f t="shared" si="6"/>
        <v>3.328136359933561E-2</v>
      </c>
    </row>
    <row r="150" spans="1:9" x14ac:dyDescent="0.25">
      <c r="A150" s="2" t="s">
        <v>34</v>
      </c>
      <c r="B150" s="10">
        <v>19.419324</v>
      </c>
      <c r="C150" s="13">
        <v>19.419324</v>
      </c>
      <c r="D150" s="13">
        <v>2.5295361600000001</v>
      </c>
      <c r="E150" s="62">
        <f t="shared" si="5"/>
        <v>0.13025871343410309</v>
      </c>
      <c r="F150" s="44">
        <v>363.16800000000001</v>
      </c>
      <c r="G150" s="45">
        <v>363.16800000000001</v>
      </c>
      <c r="H150" s="45">
        <v>74.738032430000004</v>
      </c>
      <c r="I150" s="20">
        <f t="shared" si="6"/>
        <v>0.20579465269517139</v>
      </c>
    </row>
    <row r="151" spans="1:9" ht="15.75" thickBot="1" x14ac:dyDescent="0.3">
      <c r="A151" s="6" t="s">
        <v>35</v>
      </c>
      <c r="B151" s="50">
        <v>2467.546347</v>
      </c>
      <c r="C151" s="51">
        <v>2467.5445319999999</v>
      </c>
      <c r="D151" s="51">
        <v>507.99502035</v>
      </c>
      <c r="E151" s="63">
        <f>D151/C151</f>
        <v>0.2058706595816768</v>
      </c>
      <c r="F151" s="16" t="s">
        <v>20</v>
      </c>
      <c r="G151" s="17" t="s">
        <v>20</v>
      </c>
      <c r="H151" s="17" t="s">
        <v>20</v>
      </c>
      <c r="I151" s="31" t="s">
        <v>20</v>
      </c>
    </row>
    <row r="152" spans="1:9" ht="15.75" thickBot="1" x14ac:dyDescent="0.3">
      <c r="A152" s="36" t="s">
        <v>101</v>
      </c>
      <c r="B152" s="14">
        <f>SUM(B153:B209)</f>
        <v>5455.9001990000015</v>
      </c>
      <c r="C152" s="15">
        <f>SUM(C153:C209)</f>
        <v>5457.0477989999999</v>
      </c>
      <c r="D152" s="15">
        <f>SUM(D153:D209)</f>
        <v>659.00298709000026</v>
      </c>
      <c r="E152" s="29">
        <f>D152/C152</f>
        <v>0.12076181322999628</v>
      </c>
      <c r="F152" s="70">
        <f>SUM(F153:F209)</f>
        <v>2178.2493729999992</v>
      </c>
      <c r="G152" s="71">
        <f>SUM(G153:G209)</f>
        <v>2177.4107559999989</v>
      </c>
      <c r="H152" s="71">
        <f>SUM(H153:H209)</f>
        <v>120.53401717999998</v>
      </c>
      <c r="I152" s="72">
        <f>H152/G152</f>
        <v>5.5356582054102814E-2</v>
      </c>
    </row>
    <row r="153" spans="1:9" x14ac:dyDescent="0.25">
      <c r="A153" s="7" t="s">
        <v>85</v>
      </c>
      <c r="B153" s="48">
        <v>11.22064</v>
      </c>
      <c r="C153" s="49">
        <v>11.16564</v>
      </c>
      <c r="D153" s="49">
        <v>1.2210908300000001</v>
      </c>
      <c r="E153" s="61">
        <f>D153/C153</f>
        <v>0.10936147233835231</v>
      </c>
      <c r="F153" s="42">
        <v>0.42925000000000002</v>
      </c>
      <c r="G153" s="43">
        <v>0.42925000000000002</v>
      </c>
      <c r="H153" s="43">
        <v>0.10387017999999999</v>
      </c>
      <c r="I153" s="30">
        <f>H153/G153</f>
        <v>0.24198061735585322</v>
      </c>
    </row>
    <row r="154" spans="1:9" x14ac:dyDescent="0.25">
      <c r="A154" s="2" t="s">
        <v>36</v>
      </c>
      <c r="B154" s="10">
        <v>36.447895000000003</v>
      </c>
      <c r="C154" s="13">
        <v>36.102280999999998</v>
      </c>
      <c r="D154" s="13">
        <v>3.5260110499999997</v>
      </c>
      <c r="E154" s="62">
        <f>D154/C154</f>
        <v>9.7667265123774313E-2</v>
      </c>
      <c r="F154" s="44">
        <v>6.02</v>
      </c>
      <c r="G154" s="45">
        <v>6.02</v>
      </c>
      <c r="H154" s="45">
        <v>1.5685999999999999E-3</v>
      </c>
      <c r="I154" s="20">
        <f>H154/G154</f>
        <v>2.6056478405315613E-4</v>
      </c>
    </row>
    <row r="155" spans="1:9" x14ac:dyDescent="0.25">
      <c r="A155" s="2" t="s">
        <v>37</v>
      </c>
      <c r="B155" s="10">
        <v>38.368727999999997</v>
      </c>
      <c r="C155" s="13">
        <v>38.366857000000003</v>
      </c>
      <c r="D155" s="13">
        <v>5.06606501</v>
      </c>
      <c r="E155" s="62">
        <f t="shared" ref="E155:E208" si="7">D155/C155</f>
        <v>0.13204274225537943</v>
      </c>
      <c r="F155" s="44">
        <v>21.216684999999998</v>
      </c>
      <c r="G155" s="45">
        <v>21.216684999999998</v>
      </c>
      <c r="H155" s="45">
        <v>0.3011123</v>
      </c>
      <c r="I155" s="20">
        <f t="shared" ref="I155:I207" si="8">H155/G155</f>
        <v>1.4192240682274353E-2</v>
      </c>
    </row>
    <row r="156" spans="1:9" x14ac:dyDescent="0.25">
      <c r="A156" s="2" t="s">
        <v>38</v>
      </c>
      <c r="B156" s="10">
        <v>5.7222410000000004</v>
      </c>
      <c r="C156" s="13">
        <v>5.7222410000000004</v>
      </c>
      <c r="D156" s="13">
        <v>0.69061275</v>
      </c>
      <c r="E156" s="62">
        <f t="shared" si="7"/>
        <v>0.12068921074802685</v>
      </c>
      <c r="F156" s="44">
        <v>21.443812999999999</v>
      </c>
      <c r="G156" s="45">
        <v>20.905159000000001</v>
      </c>
      <c r="H156" s="45">
        <v>1.7785459299999999</v>
      </c>
      <c r="I156" s="20">
        <f t="shared" si="8"/>
        <v>8.5076890828718402E-2</v>
      </c>
    </row>
    <row r="157" spans="1:9" x14ac:dyDescent="0.25">
      <c r="A157" s="2" t="s">
        <v>39</v>
      </c>
      <c r="B157" s="10">
        <v>46.88541</v>
      </c>
      <c r="C157" s="13">
        <v>46.88541</v>
      </c>
      <c r="D157" s="13">
        <v>5.1054842800000007</v>
      </c>
      <c r="E157" s="62">
        <f t="shared" si="7"/>
        <v>0.10889281505696549</v>
      </c>
      <c r="F157" s="44">
        <v>35.264040000000001</v>
      </c>
      <c r="G157" s="45">
        <v>35.264040000000001</v>
      </c>
      <c r="H157" s="45">
        <v>0</v>
      </c>
      <c r="I157" s="20">
        <f t="shared" si="8"/>
        <v>0</v>
      </c>
    </row>
    <row r="158" spans="1:9" x14ac:dyDescent="0.25">
      <c r="A158" s="2" t="s">
        <v>40</v>
      </c>
      <c r="B158" s="10">
        <v>5.8650019999999996</v>
      </c>
      <c r="C158" s="13">
        <v>5.8650019999999996</v>
      </c>
      <c r="D158" s="13">
        <v>0.57834797999999998</v>
      </c>
      <c r="E158" s="62">
        <f t="shared" si="7"/>
        <v>9.8610022639378472E-2</v>
      </c>
      <c r="F158" s="44">
        <v>5.0915249999999999</v>
      </c>
      <c r="G158" s="45">
        <v>5.0915249999999999</v>
      </c>
      <c r="H158" s="45">
        <v>1.872269E-2</v>
      </c>
      <c r="I158" s="20">
        <f t="shared" si="8"/>
        <v>3.6772263712738324E-3</v>
      </c>
    </row>
    <row r="159" spans="1:9" x14ac:dyDescent="0.25">
      <c r="A159" s="2" t="s">
        <v>41</v>
      </c>
      <c r="B159" s="10">
        <v>15.100960000000001</v>
      </c>
      <c r="C159" s="13">
        <v>15.08596</v>
      </c>
      <c r="D159" s="13">
        <v>2.3090742999999998</v>
      </c>
      <c r="E159" s="62">
        <f t="shared" si="7"/>
        <v>0.15306114426924106</v>
      </c>
      <c r="F159" s="44">
        <v>3.8922050000000001</v>
      </c>
      <c r="G159" s="45">
        <v>3.9072049999999998</v>
      </c>
      <c r="H159" s="45">
        <v>0.47468423999999998</v>
      </c>
      <c r="I159" s="20">
        <f t="shared" si="8"/>
        <v>0.12148946369591562</v>
      </c>
    </row>
    <row r="160" spans="1:9" x14ac:dyDescent="0.25">
      <c r="A160" s="2" t="s">
        <v>42</v>
      </c>
      <c r="B160" s="10">
        <v>2.7561100000000001</v>
      </c>
      <c r="C160" s="13">
        <v>2.7561100000000001</v>
      </c>
      <c r="D160" s="13">
        <v>0.12491524000000001</v>
      </c>
      <c r="E160" s="62">
        <f t="shared" si="7"/>
        <v>4.5323024117324785E-2</v>
      </c>
      <c r="F160" s="11" t="s">
        <v>20</v>
      </c>
      <c r="G160" s="12" t="s">
        <v>20</v>
      </c>
      <c r="H160" s="12" t="s">
        <v>20</v>
      </c>
      <c r="I160" s="20" t="s">
        <v>20</v>
      </c>
    </row>
    <row r="161" spans="1:9" x14ac:dyDescent="0.25">
      <c r="A161" s="2" t="s">
        <v>43</v>
      </c>
      <c r="B161" s="10">
        <v>8.7724840000000004</v>
      </c>
      <c r="C161" s="13">
        <v>8.7749009999999998</v>
      </c>
      <c r="D161" s="13">
        <v>0.48047013</v>
      </c>
      <c r="E161" s="62">
        <f t="shared" si="7"/>
        <v>5.4755048518496108E-2</v>
      </c>
      <c r="F161" s="44">
        <v>1.571483</v>
      </c>
      <c r="G161" s="45">
        <v>1.571483</v>
      </c>
      <c r="H161" s="45">
        <v>3.999109E-2</v>
      </c>
      <c r="I161" s="20">
        <f t="shared" si="8"/>
        <v>2.5447994028570467E-2</v>
      </c>
    </row>
    <row r="162" spans="1:9" x14ac:dyDescent="0.25">
      <c r="A162" s="2" t="s">
        <v>44</v>
      </c>
      <c r="B162" s="10">
        <v>57.969000000000001</v>
      </c>
      <c r="C162" s="13">
        <v>57.969000000000001</v>
      </c>
      <c r="D162" s="13">
        <v>11.041558779999999</v>
      </c>
      <c r="E162" s="62">
        <f t="shared" si="7"/>
        <v>0.19047350790939982</v>
      </c>
      <c r="F162" s="44">
        <v>11.46</v>
      </c>
      <c r="G162" s="45">
        <v>11.46</v>
      </c>
      <c r="H162" s="45">
        <v>4.7786129400000004</v>
      </c>
      <c r="I162" s="20">
        <f t="shared" si="8"/>
        <v>0.41698193193717276</v>
      </c>
    </row>
    <row r="163" spans="1:9" x14ac:dyDescent="0.25">
      <c r="A163" s="2" t="s">
        <v>45</v>
      </c>
      <c r="B163" s="10">
        <v>21.52</v>
      </c>
      <c r="C163" s="13">
        <v>21.52</v>
      </c>
      <c r="D163" s="13">
        <v>1.1606345200000001</v>
      </c>
      <c r="E163" s="62">
        <f t="shared" si="7"/>
        <v>5.3932830855018592E-2</v>
      </c>
      <c r="F163" s="44">
        <v>3.2549999999999999</v>
      </c>
      <c r="G163" s="45">
        <v>3.2549999999999999</v>
      </c>
      <c r="H163" s="45">
        <v>0.13316106</v>
      </c>
      <c r="I163" s="20">
        <f t="shared" si="8"/>
        <v>4.090969585253456E-2</v>
      </c>
    </row>
    <row r="164" spans="1:9" x14ac:dyDescent="0.25">
      <c r="A164" s="2" t="s">
        <v>46</v>
      </c>
      <c r="B164" s="10">
        <v>12.074885999999999</v>
      </c>
      <c r="C164" s="13">
        <v>12.074885999999999</v>
      </c>
      <c r="D164" s="13">
        <v>1.6566363</v>
      </c>
      <c r="E164" s="62">
        <f t="shared" si="7"/>
        <v>0.13719684806962154</v>
      </c>
      <c r="F164" s="44">
        <v>109.80873</v>
      </c>
      <c r="G164" s="45">
        <v>109.80873</v>
      </c>
      <c r="H164" s="45">
        <v>2.2169594199999998</v>
      </c>
      <c r="I164" s="20">
        <f t="shared" si="8"/>
        <v>2.0189282036136832E-2</v>
      </c>
    </row>
    <row r="165" spans="1:9" x14ac:dyDescent="0.25">
      <c r="A165" s="2" t="s">
        <v>47</v>
      </c>
      <c r="B165" s="10">
        <v>52.024383999999998</v>
      </c>
      <c r="C165" s="13">
        <v>52.024383999999998</v>
      </c>
      <c r="D165" s="13">
        <v>2.5390712999999998</v>
      </c>
      <c r="E165" s="62">
        <f t="shared" si="7"/>
        <v>4.8805408248562825E-2</v>
      </c>
      <c r="F165" s="44">
        <v>18.869698</v>
      </c>
      <c r="G165" s="45">
        <v>18.869698</v>
      </c>
      <c r="H165" s="45">
        <v>0.63981562999999997</v>
      </c>
      <c r="I165" s="20">
        <f t="shared" si="8"/>
        <v>3.3907041331557079E-2</v>
      </c>
    </row>
    <row r="166" spans="1:9" x14ac:dyDescent="0.25">
      <c r="A166" s="2" t="s">
        <v>48</v>
      </c>
      <c r="B166" s="10">
        <v>7.4376749999999996</v>
      </c>
      <c r="C166" s="13">
        <v>7.4876750000000003</v>
      </c>
      <c r="D166" s="13">
        <v>0.76325968</v>
      </c>
      <c r="E166" s="62">
        <f t="shared" si="7"/>
        <v>0.10193547129115513</v>
      </c>
      <c r="F166" s="11">
        <v>0.42499999999999999</v>
      </c>
      <c r="G166" s="12">
        <v>0.42499999999999999</v>
      </c>
      <c r="H166" s="12">
        <v>0</v>
      </c>
      <c r="I166" s="20">
        <f t="shared" si="8"/>
        <v>0</v>
      </c>
    </row>
    <row r="167" spans="1:9" x14ac:dyDescent="0.25">
      <c r="A167" s="2" t="s">
        <v>49</v>
      </c>
      <c r="B167" s="10">
        <v>23.379622000000001</v>
      </c>
      <c r="C167" s="13">
        <v>23.379622000000001</v>
      </c>
      <c r="D167" s="13">
        <v>3.2471787700000001</v>
      </c>
      <c r="E167" s="62">
        <f t="shared" si="7"/>
        <v>0.13888927588307459</v>
      </c>
      <c r="F167" s="44">
        <v>61.854542000000002</v>
      </c>
      <c r="G167" s="45">
        <v>61.854542000000002</v>
      </c>
      <c r="H167" s="45">
        <v>6.3728867600000001</v>
      </c>
      <c r="I167" s="20">
        <f t="shared" si="8"/>
        <v>0.10303021498405081</v>
      </c>
    </row>
    <row r="168" spans="1:9" x14ac:dyDescent="0.25">
      <c r="A168" s="2" t="s">
        <v>50</v>
      </c>
      <c r="B168" s="10">
        <v>15.71114</v>
      </c>
      <c r="C168" s="13">
        <v>15.71114</v>
      </c>
      <c r="D168" s="13">
        <v>0.99522430000000006</v>
      </c>
      <c r="E168" s="62">
        <f t="shared" si="7"/>
        <v>6.334513599904272E-2</v>
      </c>
      <c r="F168" s="44">
        <v>8.5299999999999994</v>
      </c>
      <c r="G168" s="45">
        <v>8.5299999999999994</v>
      </c>
      <c r="H168" s="45">
        <v>0.5342478100000001</v>
      </c>
      <c r="I168" s="20">
        <f t="shared" si="8"/>
        <v>6.2631630715123107E-2</v>
      </c>
    </row>
    <row r="169" spans="1:9" x14ac:dyDescent="0.25">
      <c r="A169" s="2" t="s">
        <v>51</v>
      </c>
      <c r="B169" s="10">
        <v>0.84038800000000002</v>
      </c>
      <c r="C169" s="13">
        <v>0.84038800000000002</v>
      </c>
      <c r="D169" s="13">
        <v>7.9521130000000009E-2</v>
      </c>
      <c r="E169" s="62">
        <f t="shared" si="7"/>
        <v>9.4624304487927011E-2</v>
      </c>
      <c r="F169" s="11" t="s">
        <v>20</v>
      </c>
      <c r="G169" s="12" t="s">
        <v>20</v>
      </c>
      <c r="H169" s="12" t="s">
        <v>20</v>
      </c>
      <c r="I169" s="20" t="s">
        <v>20</v>
      </c>
    </row>
    <row r="170" spans="1:9" x14ac:dyDescent="0.25">
      <c r="A170" s="2" t="s">
        <v>103</v>
      </c>
      <c r="B170" s="10">
        <v>52.017519999999998</v>
      </c>
      <c r="C170" s="13">
        <v>52.017519999999998</v>
      </c>
      <c r="D170" s="13">
        <v>7.1732317400000003</v>
      </c>
      <c r="E170" s="62">
        <f t="shared" si="7"/>
        <v>0.1379003024365637</v>
      </c>
      <c r="F170" s="11">
        <v>20.249279999999999</v>
      </c>
      <c r="G170" s="12">
        <v>20.249279999999999</v>
      </c>
      <c r="H170" s="12">
        <v>0.27915552000000005</v>
      </c>
      <c r="I170" s="20">
        <f t="shared" si="8"/>
        <v>1.3785947944815819E-2</v>
      </c>
    </row>
    <row r="171" spans="1:9" x14ac:dyDescent="0.25">
      <c r="A171" s="2" t="s">
        <v>104</v>
      </c>
      <c r="B171" s="10">
        <v>7.1453049999999996</v>
      </c>
      <c r="C171" s="13">
        <v>7.1453049999999996</v>
      </c>
      <c r="D171" s="13">
        <v>0.86457372999999993</v>
      </c>
      <c r="E171" s="62">
        <f t="shared" si="7"/>
        <v>0.12099885589208578</v>
      </c>
      <c r="F171" s="44">
        <v>4.1719999999999997</v>
      </c>
      <c r="G171" s="45">
        <v>4.1719999999999997</v>
      </c>
      <c r="H171" s="45">
        <v>9.2899999999999996E-2</v>
      </c>
      <c r="I171" s="20">
        <f t="shared" si="8"/>
        <v>2.2267497603068072E-2</v>
      </c>
    </row>
    <row r="172" spans="1:9" ht="17.25" x14ac:dyDescent="0.25">
      <c r="A172" s="4" t="s">
        <v>105</v>
      </c>
      <c r="B172" s="10">
        <v>3785.1604000000002</v>
      </c>
      <c r="C172" s="13">
        <v>3785.1604000000002</v>
      </c>
      <c r="D172" s="13">
        <v>481.37738537000001</v>
      </c>
      <c r="E172" s="62">
        <f t="shared" si="7"/>
        <v>0.12717489736234164</v>
      </c>
      <c r="F172" s="44">
        <v>418.53409999999985</v>
      </c>
      <c r="G172" s="45">
        <v>418.53409999999985</v>
      </c>
      <c r="H172" s="45">
        <v>12.0946312</v>
      </c>
      <c r="I172" s="20">
        <f t="shared" si="8"/>
        <v>2.8897600458361709E-2</v>
      </c>
    </row>
    <row r="173" spans="1:9" x14ac:dyDescent="0.25">
      <c r="A173" s="2" t="s">
        <v>52</v>
      </c>
      <c r="B173" s="10">
        <v>0.2</v>
      </c>
      <c r="C173" s="13">
        <v>0.2</v>
      </c>
      <c r="D173" s="13">
        <v>0</v>
      </c>
      <c r="E173" s="62">
        <f t="shared" si="7"/>
        <v>0</v>
      </c>
      <c r="F173" s="11" t="s">
        <v>20</v>
      </c>
      <c r="G173" s="12" t="s">
        <v>20</v>
      </c>
      <c r="H173" s="12" t="s">
        <v>20</v>
      </c>
      <c r="I173" s="20" t="s">
        <v>20</v>
      </c>
    </row>
    <row r="174" spans="1:9" ht="30" x14ac:dyDescent="0.25">
      <c r="A174" s="8" t="s">
        <v>53</v>
      </c>
      <c r="B174" s="10">
        <v>3.45207</v>
      </c>
      <c r="C174" s="13">
        <v>3.4482140000000001</v>
      </c>
      <c r="D174" s="13">
        <v>0.50821527</v>
      </c>
      <c r="E174" s="62">
        <f t="shared" si="7"/>
        <v>0.14738507238819865</v>
      </c>
      <c r="F174" s="44">
        <v>0.83299999999999996</v>
      </c>
      <c r="G174" s="45">
        <v>0.83299999999999996</v>
      </c>
      <c r="H174" s="45">
        <v>9.8105780000000004E-2</v>
      </c>
      <c r="I174" s="20">
        <f t="shared" si="8"/>
        <v>0.11777404561824731</v>
      </c>
    </row>
    <row r="175" spans="1:9" x14ac:dyDescent="0.25">
      <c r="A175" s="2" t="s">
        <v>54</v>
      </c>
      <c r="B175" s="10">
        <v>3.3744999999999998</v>
      </c>
      <c r="C175" s="13">
        <v>3.3744999999999998</v>
      </c>
      <c r="D175" s="13">
        <v>0.20062762000000001</v>
      </c>
      <c r="E175" s="62">
        <f t="shared" si="7"/>
        <v>5.9454028744999263E-2</v>
      </c>
      <c r="F175" s="44">
        <v>1</v>
      </c>
      <c r="G175" s="45">
        <v>1</v>
      </c>
      <c r="H175" s="45">
        <v>0</v>
      </c>
      <c r="I175" s="20">
        <f t="shared" si="8"/>
        <v>0</v>
      </c>
    </row>
    <row r="176" spans="1:9" x14ac:dyDescent="0.25">
      <c r="A176" s="2" t="s">
        <v>55</v>
      </c>
      <c r="B176" s="10">
        <v>12.208600000000001</v>
      </c>
      <c r="C176" s="13">
        <v>12.208600000000001</v>
      </c>
      <c r="D176" s="13">
        <v>0.60264253000000001</v>
      </c>
      <c r="E176" s="62">
        <f t="shared" si="7"/>
        <v>4.9362132431236994E-2</v>
      </c>
      <c r="F176" s="44">
        <v>4.3039899999999998</v>
      </c>
      <c r="G176" s="45">
        <v>4.3039899999999998</v>
      </c>
      <c r="H176" s="45">
        <v>9.4083710000000001E-2</v>
      </c>
      <c r="I176" s="20">
        <f t="shared" si="8"/>
        <v>2.1859648837474065E-2</v>
      </c>
    </row>
    <row r="177" spans="1:9" x14ac:dyDescent="0.25">
      <c r="A177" s="2" t="s">
        <v>56</v>
      </c>
      <c r="B177" s="10">
        <v>165.43496200000001</v>
      </c>
      <c r="C177" s="13">
        <v>165.43496200000001</v>
      </c>
      <c r="D177" s="13">
        <v>6.3518897300000008</v>
      </c>
      <c r="E177" s="62">
        <f t="shared" si="7"/>
        <v>3.8395086825721882E-2</v>
      </c>
      <c r="F177" s="44">
        <v>180.00200000000001</v>
      </c>
      <c r="G177" s="45">
        <v>180.00200000000001</v>
      </c>
      <c r="H177" s="45">
        <v>0.33788443000000001</v>
      </c>
      <c r="I177" s="20">
        <f t="shared" si="8"/>
        <v>1.8771148653903846E-3</v>
      </c>
    </row>
    <row r="178" spans="1:9" x14ac:dyDescent="0.25">
      <c r="A178" s="2" t="s">
        <v>57</v>
      </c>
      <c r="B178" s="10">
        <v>11.417524999999999</v>
      </c>
      <c r="C178" s="13">
        <v>11.417524999999999</v>
      </c>
      <c r="D178" s="13">
        <v>1.6687953400000002</v>
      </c>
      <c r="E178" s="62">
        <f t="shared" si="7"/>
        <v>0.14616086586190968</v>
      </c>
      <c r="F178" s="44">
        <v>7.3252350000000002</v>
      </c>
      <c r="G178" s="45">
        <v>7.3252350000000002</v>
      </c>
      <c r="H178" s="45">
        <v>0.3395299</v>
      </c>
      <c r="I178" s="20">
        <f t="shared" si="8"/>
        <v>4.6350717758542902E-2</v>
      </c>
    </row>
    <row r="179" spans="1:9" x14ac:dyDescent="0.25">
      <c r="A179" s="2" t="s">
        <v>58</v>
      </c>
      <c r="B179" s="10">
        <v>28.406922000000002</v>
      </c>
      <c r="C179" s="13">
        <v>28.406922000000002</v>
      </c>
      <c r="D179" s="13">
        <v>2.9773437299999999</v>
      </c>
      <c r="E179" s="62">
        <f t="shared" si="7"/>
        <v>0.10481050111659404</v>
      </c>
      <c r="F179" s="44">
        <v>367.004166</v>
      </c>
      <c r="G179" s="45">
        <v>367.004166</v>
      </c>
      <c r="H179" s="45">
        <v>78.478079919999999</v>
      </c>
      <c r="I179" s="20">
        <f t="shared" si="8"/>
        <v>0.21383430268745232</v>
      </c>
    </row>
    <row r="180" spans="1:9" x14ac:dyDescent="0.25">
      <c r="A180" s="2" t="s">
        <v>59</v>
      </c>
      <c r="B180" s="10">
        <v>7.4109999999999996</v>
      </c>
      <c r="C180" s="13">
        <v>7.4109999999999996</v>
      </c>
      <c r="D180" s="13">
        <v>0.89141296999999997</v>
      </c>
      <c r="E180" s="62">
        <f t="shared" si="7"/>
        <v>0.12028241397922008</v>
      </c>
      <c r="F180" s="44">
        <v>85.034295</v>
      </c>
      <c r="G180" s="45">
        <v>85.034295</v>
      </c>
      <c r="H180" s="45">
        <v>0.96460704000000008</v>
      </c>
      <c r="I180" s="20">
        <f t="shared" si="8"/>
        <v>1.1343741251691452E-2</v>
      </c>
    </row>
    <row r="181" spans="1:9" x14ac:dyDescent="0.25">
      <c r="A181" s="2" t="s">
        <v>60</v>
      </c>
      <c r="B181" s="10">
        <v>23.967887000000001</v>
      </c>
      <c r="C181" s="13">
        <v>23.967887000000001</v>
      </c>
      <c r="D181" s="13">
        <v>0</v>
      </c>
      <c r="E181" s="62">
        <f t="shared" si="7"/>
        <v>0</v>
      </c>
      <c r="F181" s="44">
        <v>31.264053000000001</v>
      </c>
      <c r="G181" s="45">
        <v>31.264053000000001</v>
      </c>
      <c r="H181" s="45">
        <v>0</v>
      </c>
      <c r="I181" s="20">
        <f t="shared" si="8"/>
        <v>0</v>
      </c>
    </row>
    <row r="182" spans="1:9" x14ac:dyDescent="0.25">
      <c r="A182" s="2" t="s">
        <v>61</v>
      </c>
      <c r="B182" s="10">
        <v>17.604700000000001</v>
      </c>
      <c r="C182" s="13">
        <v>17.604700000000001</v>
      </c>
      <c r="D182" s="13">
        <v>1.68384573</v>
      </c>
      <c r="E182" s="62">
        <f t="shared" si="7"/>
        <v>9.5647510607962644E-2</v>
      </c>
      <c r="F182" s="44">
        <v>30.8857</v>
      </c>
      <c r="G182" s="45">
        <v>30.8857</v>
      </c>
      <c r="H182" s="45">
        <v>1.8282193100000002</v>
      </c>
      <c r="I182" s="20">
        <f t="shared" si="8"/>
        <v>5.9193067018069853E-2</v>
      </c>
    </row>
    <row r="183" spans="1:9" x14ac:dyDescent="0.25">
      <c r="A183" s="2" t="s">
        <v>62</v>
      </c>
      <c r="B183" s="10">
        <v>6</v>
      </c>
      <c r="C183" s="13">
        <v>6</v>
      </c>
      <c r="D183" s="13">
        <v>0.44743577000000001</v>
      </c>
      <c r="E183" s="62">
        <f t="shared" si="7"/>
        <v>7.4572628333333335E-2</v>
      </c>
      <c r="F183" s="44">
        <v>0.64151000000000002</v>
      </c>
      <c r="G183" s="45">
        <v>0.64151000000000002</v>
      </c>
      <c r="H183" s="45">
        <v>0</v>
      </c>
      <c r="I183" s="20">
        <f t="shared" si="8"/>
        <v>0</v>
      </c>
    </row>
    <row r="184" spans="1:9" x14ac:dyDescent="0.25">
      <c r="A184" s="2" t="s">
        <v>99</v>
      </c>
      <c r="B184" s="10">
        <v>13.0266</v>
      </c>
      <c r="C184" s="13">
        <v>13.0266</v>
      </c>
      <c r="D184" s="13">
        <v>1.6972735000000001</v>
      </c>
      <c r="E184" s="62">
        <f t="shared" si="7"/>
        <v>0.13029290068014679</v>
      </c>
      <c r="F184" s="44">
        <v>3.109</v>
      </c>
      <c r="G184" s="45">
        <v>3.109</v>
      </c>
      <c r="H184" s="45">
        <v>1.1087339999999999E-2</v>
      </c>
      <c r="I184" s="20">
        <f t="shared" si="8"/>
        <v>3.5662077838533287E-3</v>
      </c>
    </row>
    <row r="185" spans="1:9" x14ac:dyDescent="0.25">
      <c r="A185" s="2" t="s">
        <v>63</v>
      </c>
      <c r="B185" s="10">
        <v>51.226900000000001</v>
      </c>
      <c r="C185" s="13">
        <v>51.226900000000001</v>
      </c>
      <c r="D185" s="13">
        <v>7.5694032800000004</v>
      </c>
      <c r="E185" s="62">
        <f t="shared" si="7"/>
        <v>0.14776227489853963</v>
      </c>
      <c r="F185" s="44">
        <v>1.4479</v>
      </c>
      <c r="G185" s="45">
        <v>1.4479</v>
      </c>
      <c r="H185" s="45">
        <v>0.12237265</v>
      </c>
      <c r="I185" s="20">
        <f t="shared" si="8"/>
        <v>8.4517335451343323E-2</v>
      </c>
    </row>
    <row r="186" spans="1:9" x14ac:dyDescent="0.25">
      <c r="A186" s="2" t="s">
        <v>64</v>
      </c>
      <c r="B186" s="10">
        <v>8.1247000000000007</v>
      </c>
      <c r="C186" s="13">
        <v>8.1247000000000007</v>
      </c>
      <c r="D186" s="13">
        <v>0.76711684000000002</v>
      </c>
      <c r="E186" s="62">
        <f t="shared" si="7"/>
        <v>9.4417866505840206E-2</v>
      </c>
      <c r="F186" s="44">
        <v>13.30339</v>
      </c>
      <c r="G186" s="45">
        <v>13.30339</v>
      </c>
      <c r="H186" s="45">
        <v>1.23566847</v>
      </c>
      <c r="I186" s="20">
        <f t="shared" si="8"/>
        <v>9.2883728884141564E-2</v>
      </c>
    </row>
    <row r="187" spans="1:9" x14ac:dyDescent="0.25">
      <c r="A187" s="2" t="s">
        <v>86</v>
      </c>
      <c r="B187" s="10">
        <v>112.03440000000001</v>
      </c>
      <c r="C187" s="13">
        <v>113.782201</v>
      </c>
      <c r="D187" s="13">
        <v>13.59866781</v>
      </c>
      <c r="E187" s="62">
        <f t="shared" si="7"/>
        <v>0.11951489504056965</v>
      </c>
      <c r="F187" s="44">
        <v>3.8889999999999998</v>
      </c>
      <c r="G187" s="45">
        <v>3.8889999999999998</v>
      </c>
      <c r="H187" s="45">
        <v>0</v>
      </c>
      <c r="I187" s="20">
        <f t="shared" si="8"/>
        <v>0</v>
      </c>
    </row>
    <row r="188" spans="1:9" ht="17.25" x14ac:dyDescent="0.25">
      <c r="A188" s="2" t="s">
        <v>106</v>
      </c>
      <c r="B188" s="34">
        <v>54.658327</v>
      </c>
      <c r="C188" s="35">
        <v>54.658327</v>
      </c>
      <c r="D188" s="35">
        <v>2.9027344400000001</v>
      </c>
      <c r="E188" s="62">
        <f t="shared" si="7"/>
        <v>5.3106902448733936E-2</v>
      </c>
      <c r="F188" s="34">
        <v>490.71752600000002</v>
      </c>
      <c r="G188" s="35">
        <v>490.71752600000002</v>
      </c>
      <c r="H188" s="35">
        <v>1.225E-2</v>
      </c>
      <c r="I188" s="20">
        <f t="shared" si="8"/>
        <v>2.4963445059429158E-5</v>
      </c>
    </row>
    <row r="189" spans="1:9" x14ac:dyDescent="0.25">
      <c r="A189" s="2" t="s">
        <v>65</v>
      </c>
      <c r="B189" s="10">
        <v>6.5351100000000004</v>
      </c>
      <c r="C189" s="13">
        <v>6.5091400000000004</v>
      </c>
      <c r="D189" s="13">
        <v>0.49253753</v>
      </c>
      <c r="E189" s="62">
        <f t="shared" si="7"/>
        <v>7.5668602918357877E-2</v>
      </c>
      <c r="F189" s="44">
        <v>6.8336300000000003</v>
      </c>
      <c r="G189" s="45">
        <v>6.82463</v>
      </c>
      <c r="H189" s="45">
        <v>0</v>
      </c>
      <c r="I189" s="20">
        <f t="shared" si="8"/>
        <v>0</v>
      </c>
    </row>
    <row r="190" spans="1:9" x14ac:dyDescent="0.25">
      <c r="A190" s="2" t="s">
        <v>66</v>
      </c>
      <c r="B190" s="10">
        <v>20.989224</v>
      </c>
      <c r="C190" s="13">
        <v>20.989224</v>
      </c>
      <c r="D190" s="13">
        <v>3.7937552599999997</v>
      </c>
      <c r="E190" s="62">
        <f t="shared" si="7"/>
        <v>0.18074776180386659</v>
      </c>
      <c r="F190" s="44">
        <v>85.004999999999995</v>
      </c>
      <c r="G190" s="45">
        <v>85.004999999999995</v>
      </c>
      <c r="H190" s="45">
        <v>5.6247756100000004</v>
      </c>
      <c r="I190" s="20">
        <f t="shared" si="8"/>
        <v>6.6169938356567273E-2</v>
      </c>
    </row>
    <row r="191" spans="1:9" x14ac:dyDescent="0.25">
      <c r="A191" s="7" t="s">
        <v>87</v>
      </c>
      <c r="B191" s="10">
        <v>3.323515</v>
      </c>
      <c r="C191" s="13">
        <v>3.294025</v>
      </c>
      <c r="D191" s="13">
        <v>0.14852542000000002</v>
      </c>
      <c r="E191" s="62">
        <f t="shared" si="7"/>
        <v>4.5089342066317047E-2</v>
      </c>
      <c r="F191" s="44">
        <v>2.165</v>
      </c>
      <c r="G191" s="45">
        <v>2.165</v>
      </c>
      <c r="H191" s="45">
        <v>0</v>
      </c>
      <c r="I191" s="20">
        <f t="shared" si="8"/>
        <v>0</v>
      </c>
    </row>
    <row r="192" spans="1:9" x14ac:dyDescent="0.25">
      <c r="A192" s="2" t="s">
        <v>67</v>
      </c>
      <c r="B192" s="10">
        <v>14.625904</v>
      </c>
      <c r="C192" s="13">
        <v>14.625904</v>
      </c>
      <c r="D192" s="13">
        <v>1.95394797</v>
      </c>
      <c r="E192" s="62">
        <f t="shared" si="7"/>
        <v>0.13359502222905331</v>
      </c>
      <c r="F192" s="44">
        <v>3.997096</v>
      </c>
      <c r="G192" s="45">
        <v>3.997096</v>
      </c>
      <c r="H192" s="45">
        <v>0.94556176999999997</v>
      </c>
      <c r="I192" s="20">
        <f t="shared" si="8"/>
        <v>0.23656218664750608</v>
      </c>
    </row>
    <row r="193" spans="1:9" x14ac:dyDescent="0.25">
      <c r="A193" s="2" t="s">
        <v>68</v>
      </c>
      <c r="B193" s="10">
        <v>7.0267099999999996</v>
      </c>
      <c r="C193" s="13">
        <v>7.0267099999999996</v>
      </c>
      <c r="D193" s="13">
        <v>0.17835701999999998</v>
      </c>
      <c r="E193" s="62">
        <f t="shared" si="7"/>
        <v>2.5382721074300774E-2</v>
      </c>
      <c r="F193" s="44">
        <v>43.6892</v>
      </c>
      <c r="G193" s="45">
        <v>43.6892</v>
      </c>
      <c r="H193" s="45">
        <v>0</v>
      </c>
      <c r="I193" s="20">
        <f t="shared" si="8"/>
        <v>0</v>
      </c>
    </row>
    <row r="194" spans="1:9" x14ac:dyDescent="0.25">
      <c r="A194" s="2" t="s">
        <v>69</v>
      </c>
      <c r="B194" s="10">
        <v>7.1890000000000001</v>
      </c>
      <c r="C194" s="13">
        <v>7.1864059999999998</v>
      </c>
      <c r="D194" s="13">
        <v>0.32406802000000001</v>
      </c>
      <c r="E194" s="62">
        <f t="shared" si="7"/>
        <v>4.5094588310206803E-2</v>
      </c>
      <c r="F194" s="44">
        <v>1.8360000000000001</v>
      </c>
      <c r="G194" s="45">
        <v>1.8360000000000001</v>
      </c>
      <c r="H194" s="45">
        <v>2.1968120000000001E-2</v>
      </c>
      <c r="I194" s="20">
        <f t="shared" si="8"/>
        <v>1.196520697167756E-2</v>
      </c>
    </row>
    <row r="195" spans="1:9" x14ac:dyDescent="0.25">
      <c r="A195" s="2" t="s">
        <v>70</v>
      </c>
      <c r="B195" s="10">
        <v>6.3311000000000002</v>
      </c>
      <c r="C195" s="13">
        <v>6.3311000000000002</v>
      </c>
      <c r="D195" s="13">
        <v>0.3897545</v>
      </c>
      <c r="E195" s="62">
        <f t="shared" si="7"/>
        <v>6.1561892878014876E-2</v>
      </c>
      <c r="F195" s="44">
        <v>0.62653499999999995</v>
      </c>
      <c r="G195" s="45">
        <v>0.62653499999999995</v>
      </c>
      <c r="H195" s="45">
        <v>7.4099020000000002E-2</v>
      </c>
      <c r="I195" s="20">
        <f t="shared" si="8"/>
        <v>0.11826796587580903</v>
      </c>
    </row>
    <row r="196" spans="1:9" x14ac:dyDescent="0.25">
      <c r="A196" s="2" t="s">
        <v>71</v>
      </c>
      <c r="B196" s="10">
        <v>13.426600000000001</v>
      </c>
      <c r="C196" s="13">
        <v>13.426600000000001</v>
      </c>
      <c r="D196" s="13">
        <v>1.8441754099999998</v>
      </c>
      <c r="E196" s="62">
        <f t="shared" si="7"/>
        <v>0.13735237588071439</v>
      </c>
      <c r="F196" s="44">
        <v>2.6362000000000001</v>
      </c>
      <c r="G196" s="45">
        <v>2.6362000000000001</v>
      </c>
      <c r="H196" s="45">
        <v>7.3499999999999998E-3</v>
      </c>
      <c r="I196" s="20">
        <f t="shared" si="8"/>
        <v>2.7881040892193307E-3</v>
      </c>
    </row>
    <row r="197" spans="1:9" x14ac:dyDescent="0.25">
      <c r="A197" s="2" t="s">
        <v>72</v>
      </c>
      <c r="B197" s="10">
        <v>1.6839999999999999</v>
      </c>
      <c r="C197" s="13">
        <v>1.6839999999999999</v>
      </c>
      <c r="D197" s="13">
        <v>0</v>
      </c>
      <c r="E197" s="62">
        <f t="shared" si="7"/>
        <v>0</v>
      </c>
      <c r="F197" s="11" t="s">
        <v>20</v>
      </c>
      <c r="G197" s="12" t="s">
        <v>20</v>
      </c>
      <c r="H197" s="12" t="s">
        <v>20</v>
      </c>
      <c r="I197" s="20" t="s">
        <v>20</v>
      </c>
    </row>
    <row r="198" spans="1:9" x14ac:dyDescent="0.25">
      <c r="A198" s="2" t="s">
        <v>73</v>
      </c>
      <c r="B198" s="10">
        <v>21.214099999999998</v>
      </c>
      <c r="C198" s="13">
        <v>21.123106</v>
      </c>
      <c r="D198" s="13">
        <v>2.7880220699999998</v>
      </c>
      <c r="E198" s="62">
        <f t="shared" si="7"/>
        <v>0.13198920982548684</v>
      </c>
      <c r="F198" s="11" t="s">
        <v>20</v>
      </c>
      <c r="G198" s="12" t="s">
        <v>20</v>
      </c>
      <c r="H198" s="12" t="s">
        <v>20</v>
      </c>
      <c r="I198" s="20" t="s">
        <v>20</v>
      </c>
    </row>
    <row r="199" spans="1:9" ht="30" x14ac:dyDescent="0.25">
      <c r="A199" s="24" t="s">
        <v>74</v>
      </c>
      <c r="B199" s="10">
        <v>8.5654690000000002</v>
      </c>
      <c r="C199" s="13">
        <v>8.5571940000000009</v>
      </c>
      <c r="D199" s="13">
        <v>0.41191134000000001</v>
      </c>
      <c r="E199" s="62">
        <f t="shared" si="7"/>
        <v>4.8136262891784382E-2</v>
      </c>
      <c r="F199" s="11">
        <v>0.60272999999999999</v>
      </c>
      <c r="G199" s="12">
        <v>0.60272999999999999</v>
      </c>
      <c r="H199" s="12">
        <v>0</v>
      </c>
      <c r="I199" s="20">
        <f>H199/G199</f>
        <v>0</v>
      </c>
    </row>
    <row r="200" spans="1:9" ht="30" x14ac:dyDescent="0.25">
      <c r="A200" s="25" t="s">
        <v>75</v>
      </c>
      <c r="B200" s="10">
        <v>6.7720099999999999</v>
      </c>
      <c r="C200" s="13">
        <v>6.7720099999999999</v>
      </c>
      <c r="D200" s="13">
        <v>0.71480846999999992</v>
      </c>
      <c r="E200" s="62">
        <f t="shared" si="7"/>
        <v>0.10555336894068378</v>
      </c>
      <c r="F200" s="11">
        <v>0.72184999999999999</v>
      </c>
      <c r="G200" s="12">
        <v>0.72184999999999999</v>
      </c>
      <c r="H200" s="12">
        <v>0</v>
      </c>
      <c r="I200" s="20">
        <f>H200/G200</f>
        <v>0</v>
      </c>
    </row>
    <row r="201" spans="1:9" x14ac:dyDescent="0.25">
      <c r="A201" s="25" t="s">
        <v>107</v>
      </c>
      <c r="B201" s="10">
        <v>154.146118</v>
      </c>
      <c r="C201" s="13">
        <v>154.146118</v>
      </c>
      <c r="D201" s="13">
        <v>23.766099710000002</v>
      </c>
      <c r="E201" s="62">
        <f t="shared" si="7"/>
        <v>0.15417903492061993</v>
      </c>
      <c r="F201" s="44">
        <v>13.914440000000001</v>
      </c>
      <c r="G201" s="45">
        <v>13.914440000000001</v>
      </c>
      <c r="H201" s="45">
        <v>0.10558084</v>
      </c>
      <c r="I201" s="20">
        <f>H201/G201</f>
        <v>7.5878612434276899E-3</v>
      </c>
    </row>
    <row r="202" spans="1:9" ht="30" x14ac:dyDescent="0.25">
      <c r="A202" s="22" t="s">
        <v>76</v>
      </c>
      <c r="B202" s="10">
        <v>2.3157350000000001</v>
      </c>
      <c r="C202" s="13">
        <v>2.2812770000000002</v>
      </c>
      <c r="D202" s="13">
        <v>0.35349505999999997</v>
      </c>
      <c r="E202" s="62">
        <f t="shared" si="7"/>
        <v>0.15495490464332035</v>
      </c>
      <c r="F202" s="11" t="s">
        <v>20</v>
      </c>
      <c r="G202" s="12" t="s">
        <v>20</v>
      </c>
      <c r="H202" s="12" t="s">
        <v>20</v>
      </c>
      <c r="I202" s="20" t="s">
        <v>20</v>
      </c>
    </row>
    <row r="203" spans="1:9" x14ac:dyDescent="0.25">
      <c r="A203" s="2" t="s">
        <v>77</v>
      </c>
      <c r="B203" s="10">
        <v>24.163</v>
      </c>
      <c r="C203" s="13">
        <v>24.163</v>
      </c>
      <c r="D203" s="13">
        <v>2.8038143999999998</v>
      </c>
      <c r="E203" s="62">
        <f t="shared" si="7"/>
        <v>0.11603751189835698</v>
      </c>
      <c r="F203" s="44">
        <v>2.37405</v>
      </c>
      <c r="G203" s="45">
        <v>2.37405</v>
      </c>
      <c r="H203" s="45">
        <v>0.2352157</v>
      </c>
      <c r="I203" s="20">
        <f t="shared" si="8"/>
        <v>9.9077820601924979E-2</v>
      </c>
    </row>
    <row r="204" spans="1:9" x14ac:dyDescent="0.25">
      <c r="A204" s="7" t="s">
        <v>78</v>
      </c>
      <c r="B204" s="10">
        <v>9.8908000000000005</v>
      </c>
      <c r="C204" s="13">
        <v>9.8588039999999992</v>
      </c>
      <c r="D204" s="13">
        <v>0.26116879999999998</v>
      </c>
      <c r="E204" s="62">
        <f t="shared" si="7"/>
        <v>2.6490921211132709E-2</v>
      </c>
      <c r="F204" s="44">
        <v>2.6825060000000001</v>
      </c>
      <c r="G204" s="45">
        <v>2.6825060000000001</v>
      </c>
      <c r="H204" s="45">
        <v>0</v>
      </c>
      <c r="I204" s="20">
        <f t="shared" si="8"/>
        <v>0</v>
      </c>
    </row>
    <row r="205" spans="1:9" x14ac:dyDescent="0.25">
      <c r="A205" s="2" t="s">
        <v>79</v>
      </c>
      <c r="B205" s="10">
        <v>55.417900000000003</v>
      </c>
      <c r="C205" s="13">
        <v>55.417400000000001</v>
      </c>
      <c r="D205" s="13">
        <v>0.23348848</v>
      </c>
      <c r="E205" s="62">
        <f t="shared" si="7"/>
        <v>4.2132702003341909E-3</v>
      </c>
      <c r="F205" s="44">
        <v>4.9000000000000004</v>
      </c>
      <c r="G205" s="45">
        <v>4.5940370000000001</v>
      </c>
      <c r="H205" s="45">
        <v>0</v>
      </c>
      <c r="I205" s="20">
        <f t="shared" si="8"/>
        <v>0</v>
      </c>
    </row>
    <row r="206" spans="1:9" x14ac:dyDescent="0.25">
      <c r="A206" s="2" t="s">
        <v>80</v>
      </c>
      <c r="B206" s="10">
        <v>240.63800000000001</v>
      </c>
      <c r="C206" s="13">
        <v>240.63499999999999</v>
      </c>
      <c r="D206" s="13">
        <v>31.688753899999998</v>
      </c>
      <c r="E206" s="62">
        <f t="shared" si="7"/>
        <v>0.13168804995117087</v>
      </c>
      <c r="F206" s="44">
        <v>13.59127</v>
      </c>
      <c r="G206" s="45">
        <v>13.59127</v>
      </c>
      <c r="H206" s="45">
        <v>1.324437E-2</v>
      </c>
      <c r="I206" s="20">
        <f t="shared" si="8"/>
        <v>9.7447626307181005E-4</v>
      </c>
    </row>
    <row r="207" spans="1:9" x14ac:dyDescent="0.25">
      <c r="A207" s="2" t="s">
        <v>88</v>
      </c>
      <c r="B207" s="10">
        <v>93.595080999999993</v>
      </c>
      <c r="C207" s="13">
        <v>93.591081000000003</v>
      </c>
      <c r="D207" s="13">
        <v>11.55272358</v>
      </c>
      <c r="E207" s="62">
        <f t="shared" si="7"/>
        <v>0.12343829621970068</v>
      </c>
      <c r="F207" s="44">
        <v>12.08475</v>
      </c>
      <c r="G207" s="45">
        <v>12.08475</v>
      </c>
      <c r="H207" s="45">
        <v>0</v>
      </c>
      <c r="I207" s="20">
        <f t="shared" si="8"/>
        <v>0</v>
      </c>
    </row>
    <row r="208" spans="1:9" x14ac:dyDescent="0.25">
      <c r="A208" s="2" t="s">
        <v>81</v>
      </c>
      <c r="B208" s="10">
        <v>0.5</v>
      </c>
      <c r="C208" s="13">
        <v>0.5</v>
      </c>
      <c r="D208" s="13">
        <v>5.3342410000000007E-2</v>
      </c>
      <c r="E208" s="62">
        <f t="shared" si="7"/>
        <v>0.10668482000000001</v>
      </c>
      <c r="F208" s="11" t="s">
        <v>20</v>
      </c>
      <c r="G208" s="12" t="s">
        <v>20</v>
      </c>
      <c r="H208" s="12" t="s">
        <v>20</v>
      </c>
      <c r="I208" s="20" t="s">
        <v>20</v>
      </c>
    </row>
    <row r="209" spans="1:9" ht="15.75" thickBot="1" x14ac:dyDescent="0.3">
      <c r="A209" s="9" t="s">
        <v>82</v>
      </c>
      <c r="B209" s="52">
        <v>32.581940000000003</v>
      </c>
      <c r="C209" s="53">
        <v>32.581940000000003</v>
      </c>
      <c r="D209" s="53">
        <v>3.3824859900000002</v>
      </c>
      <c r="E209" s="64">
        <f>D209/C209</f>
        <v>0.10381475105533924</v>
      </c>
      <c r="F209" s="46">
        <v>7.7409999999999997</v>
      </c>
      <c r="G209" s="47">
        <v>7.7409999999999997</v>
      </c>
      <c r="H209" s="47">
        <v>0.12346783</v>
      </c>
      <c r="I209" s="33">
        <f t="shared" ref="I209:I214" si="9">H209/G209</f>
        <v>1.5949855315850667E-2</v>
      </c>
    </row>
    <row r="210" spans="1:9" ht="15.75" thickBot="1" x14ac:dyDescent="0.3">
      <c r="A210" s="37" t="s">
        <v>102</v>
      </c>
      <c r="B210" s="73">
        <f>SUM(B211:B216)</f>
        <v>1397.260462</v>
      </c>
      <c r="C210" s="74">
        <f>SUM(C211:C216)</f>
        <v>1397.260462</v>
      </c>
      <c r="D210" s="74">
        <f>SUM(D211:D216)</f>
        <v>13.641356169999998</v>
      </c>
      <c r="E210" s="75">
        <f>D210/C210</f>
        <v>9.7629300627845271E-3</v>
      </c>
      <c r="F210" s="76">
        <f>SUM(F211:F216)</f>
        <v>4386.0544879999998</v>
      </c>
      <c r="G210" s="38">
        <f>SUM(G211:G216)</f>
        <v>4386.0544879999998</v>
      </c>
      <c r="H210" s="38">
        <f>SUM(H211:H216)</f>
        <v>26.816873069999996</v>
      </c>
      <c r="I210" s="41">
        <f t="shared" si="9"/>
        <v>6.1141221896283925E-3</v>
      </c>
    </row>
    <row r="211" spans="1:9" x14ac:dyDescent="0.25">
      <c r="A211" s="7" t="s">
        <v>89</v>
      </c>
      <c r="B211" s="54">
        <v>274.57781499999999</v>
      </c>
      <c r="C211" s="55">
        <v>274.57781499999999</v>
      </c>
      <c r="D211" s="55">
        <v>7.7888338499999996</v>
      </c>
      <c r="E211" s="65">
        <f>D211/C211</f>
        <v>2.8366581072837221E-2</v>
      </c>
      <c r="F211" s="42">
        <v>205.71276599999999</v>
      </c>
      <c r="G211" s="43">
        <v>205.71276599999999</v>
      </c>
      <c r="H211" s="43">
        <v>23.485303329999997</v>
      </c>
      <c r="I211" s="30">
        <f t="shared" si="9"/>
        <v>0.11416551236300035</v>
      </c>
    </row>
    <row r="212" spans="1:9" x14ac:dyDescent="0.25">
      <c r="A212" s="2" t="s">
        <v>90</v>
      </c>
      <c r="B212" s="10">
        <v>339.93290000000002</v>
      </c>
      <c r="C212" s="13">
        <v>339.93290000000002</v>
      </c>
      <c r="D212" s="13">
        <v>1.20411446</v>
      </c>
      <c r="E212" s="62">
        <f>D212/C212</f>
        <v>3.5422121836397712E-3</v>
      </c>
      <c r="F212" s="44">
        <v>2007.0446999999999</v>
      </c>
      <c r="G212" s="45">
        <v>2007.0446999999999</v>
      </c>
      <c r="H212" s="45">
        <v>1.1527694199999998</v>
      </c>
      <c r="I212" s="20">
        <f t="shared" si="9"/>
        <v>5.7436160739220198E-4</v>
      </c>
    </row>
    <row r="213" spans="1:9" x14ac:dyDescent="0.25">
      <c r="A213" s="2" t="s">
        <v>91</v>
      </c>
      <c r="B213" s="10">
        <v>210.8706</v>
      </c>
      <c r="C213" s="13">
        <v>210.8706</v>
      </c>
      <c r="D213" s="13">
        <v>0</v>
      </c>
      <c r="E213" s="62">
        <f>D213/C213</f>
        <v>0</v>
      </c>
      <c r="F213" s="44">
        <v>530.31790000000001</v>
      </c>
      <c r="G213" s="45">
        <v>530.31790000000001</v>
      </c>
      <c r="H213" s="45">
        <v>0</v>
      </c>
      <c r="I213" s="20">
        <f t="shared" si="9"/>
        <v>0</v>
      </c>
    </row>
    <row r="214" spans="1:9" ht="17.25" x14ac:dyDescent="0.25">
      <c r="A214" s="2" t="s">
        <v>110</v>
      </c>
      <c r="B214" s="11" t="s">
        <v>20</v>
      </c>
      <c r="C214" s="12" t="s">
        <v>20</v>
      </c>
      <c r="D214" s="12" t="s">
        <v>20</v>
      </c>
      <c r="E214" s="62" t="s">
        <v>20</v>
      </c>
      <c r="F214" s="44">
        <v>1461.0985000000001</v>
      </c>
      <c r="G214" s="45">
        <v>1461.0985000000001</v>
      </c>
      <c r="H214" s="67">
        <v>1.9870832300000001</v>
      </c>
      <c r="I214" s="20">
        <f t="shared" si="9"/>
        <v>1.3599926562103788E-3</v>
      </c>
    </row>
    <row r="215" spans="1:9" x14ac:dyDescent="0.25">
      <c r="A215" s="2" t="s">
        <v>92</v>
      </c>
      <c r="B215" s="11">
        <v>2.9946999999999999</v>
      </c>
      <c r="C215" s="12">
        <v>2.9946999999999999</v>
      </c>
      <c r="D215" s="12">
        <v>0.17103382</v>
      </c>
      <c r="E215" s="62">
        <f>D215/C215</f>
        <v>5.7112171502988619E-2</v>
      </c>
      <c r="F215" s="68" t="s">
        <v>20</v>
      </c>
      <c r="G215" s="69" t="s">
        <v>20</v>
      </c>
      <c r="H215" s="69" t="s">
        <v>20</v>
      </c>
      <c r="I215" s="20" t="s">
        <v>20</v>
      </c>
    </row>
    <row r="216" spans="1:9" ht="15.75" thickBot="1" x14ac:dyDescent="0.3">
      <c r="A216" s="9" t="s">
        <v>93</v>
      </c>
      <c r="B216" s="52">
        <v>568.88444700000002</v>
      </c>
      <c r="C216" s="53">
        <v>568.88444700000002</v>
      </c>
      <c r="D216" s="53">
        <v>4.4773740399999999</v>
      </c>
      <c r="E216" s="64">
        <f>D216/C216</f>
        <v>7.8704455071875075E-3</v>
      </c>
      <c r="F216" s="46">
        <v>181.88062199999999</v>
      </c>
      <c r="G216" s="47">
        <v>181.88062199999999</v>
      </c>
      <c r="H216" s="47">
        <v>0.19171709000000001</v>
      </c>
      <c r="I216" s="31">
        <f>H216/G216</f>
        <v>1.0540820011050987E-3</v>
      </c>
    </row>
    <row r="217" spans="1:9" x14ac:dyDescent="0.25">
      <c r="A217" s="160" t="s">
        <v>215</v>
      </c>
      <c r="B217" s="160"/>
      <c r="C217" s="160"/>
      <c r="D217" s="160"/>
      <c r="E217" s="225" t="s">
        <v>216</v>
      </c>
      <c r="F217" s="225"/>
      <c r="G217" s="225"/>
      <c r="H217" s="225"/>
      <c r="I217" s="225"/>
    </row>
    <row r="218" spans="1:9" x14ac:dyDescent="0.25">
      <c r="A218" s="230" t="s">
        <v>217</v>
      </c>
      <c r="B218" s="231"/>
      <c r="C218" s="231"/>
      <c r="D218" s="231"/>
      <c r="E218" s="231"/>
      <c r="F218" s="231"/>
      <c r="G218" s="231"/>
      <c r="H218" s="231"/>
      <c r="I218" s="231"/>
    </row>
    <row r="219" spans="1:9" x14ac:dyDescent="0.25">
      <c r="A219" s="232"/>
      <c r="B219" s="232"/>
      <c r="C219" s="232"/>
      <c r="D219" s="232"/>
      <c r="E219" s="232"/>
      <c r="F219" s="232"/>
      <c r="G219" s="232"/>
      <c r="H219" s="232"/>
      <c r="I219" s="232"/>
    </row>
    <row r="220" spans="1:9" x14ac:dyDescent="0.25">
      <c r="A220" s="210" t="s">
        <v>97</v>
      </c>
      <c r="B220" s="210"/>
      <c r="C220" s="210"/>
      <c r="D220" s="210"/>
      <c r="E220" s="210"/>
      <c r="F220" s="210"/>
      <c r="G220" s="210"/>
      <c r="H220" s="210"/>
      <c r="I220" s="210"/>
    </row>
    <row r="221" spans="1:9" x14ac:dyDescent="0.25">
      <c r="A221" s="212" t="s">
        <v>108</v>
      </c>
      <c r="B221" s="212"/>
      <c r="C221" s="212"/>
      <c r="D221" s="212"/>
      <c r="E221" s="212"/>
      <c r="F221" s="212"/>
      <c r="G221" s="212"/>
      <c r="H221" s="212"/>
      <c r="I221" s="212"/>
    </row>
    <row r="222" spans="1:9" x14ac:dyDescent="0.25">
      <c r="A222" s="210" t="s">
        <v>223</v>
      </c>
      <c r="B222" s="210"/>
      <c r="C222" s="210"/>
      <c r="D222" s="210"/>
      <c r="E222" s="210"/>
      <c r="F222" s="210"/>
      <c r="G222" s="210"/>
      <c r="H222" s="210"/>
      <c r="I222" s="210"/>
    </row>
    <row r="223" spans="1:9" x14ac:dyDescent="0.25">
      <c r="A223" s="213" t="s">
        <v>109</v>
      </c>
      <c r="B223" s="213"/>
      <c r="C223" s="213"/>
      <c r="D223" s="213"/>
      <c r="E223" s="213"/>
      <c r="F223" s="213"/>
      <c r="G223" s="213"/>
      <c r="H223" s="213"/>
      <c r="I223" s="213"/>
    </row>
    <row r="224" spans="1:9" x14ac:dyDescent="0.25">
      <c r="A224" s="229"/>
      <c r="B224" s="229"/>
      <c r="C224" s="229"/>
      <c r="D224" s="229"/>
      <c r="E224" s="229"/>
      <c r="F224" s="229"/>
      <c r="G224" s="229"/>
      <c r="H224" s="229"/>
      <c r="I224" s="229"/>
    </row>
    <row r="225" spans="1:9" x14ac:dyDescent="0.25">
      <c r="A225" s="215" t="s">
        <v>0</v>
      </c>
      <c r="B225" s="215"/>
      <c r="C225" s="215"/>
      <c r="D225" s="215"/>
      <c r="E225" s="215"/>
      <c r="F225" s="215"/>
      <c r="G225" s="215"/>
      <c r="H225" s="215"/>
      <c r="I225" s="215"/>
    </row>
    <row r="226" spans="1:9" x14ac:dyDescent="0.25">
      <c r="A226" s="215" t="s">
        <v>1</v>
      </c>
      <c r="B226" s="215"/>
      <c r="C226" s="215"/>
      <c r="D226" s="215"/>
      <c r="E226" s="215"/>
      <c r="F226" s="215"/>
      <c r="G226" s="215"/>
      <c r="H226" s="215"/>
      <c r="I226" s="215"/>
    </row>
    <row r="227" spans="1:9" x14ac:dyDescent="0.25">
      <c r="A227" s="216" t="s">
        <v>260</v>
      </c>
      <c r="B227" s="216"/>
      <c r="C227" s="216"/>
      <c r="D227" s="216"/>
      <c r="E227" s="216"/>
      <c r="F227" s="216"/>
      <c r="G227" s="216"/>
      <c r="H227" s="216"/>
      <c r="I227" s="216"/>
    </row>
    <row r="228" spans="1:9" x14ac:dyDescent="0.25">
      <c r="A228" s="216" t="s">
        <v>98</v>
      </c>
      <c r="B228" s="216"/>
      <c r="C228" s="216"/>
      <c r="D228" s="216"/>
      <c r="E228" s="216"/>
      <c r="F228" s="216"/>
      <c r="G228" s="216"/>
      <c r="H228" s="216"/>
      <c r="I228" s="216"/>
    </row>
    <row r="229" spans="1:9" x14ac:dyDescent="0.25">
      <c r="A229" s="216" t="s">
        <v>2</v>
      </c>
      <c r="B229" s="216"/>
      <c r="C229" s="216"/>
      <c r="D229" s="216"/>
      <c r="E229" s="216"/>
      <c r="F229" s="216"/>
      <c r="G229" s="216"/>
      <c r="H229" s="216"/>
      <c r="I229" s="216"/>
    </row>
    <row r="230" spans="1:9" x14ac:dyDescent="0.25">
      <c r="A230" s="216" t="s">
        <v>222</v>
      </c>
      <c r="B230" s="216"/>
      <c r="C230" s="216"/>
      <c r="D230" s="216"/>
      <c r="E230" s="216"/>
      <c r="F230" s="216"/>
      <c r="G230" s="216"/>
      <c r="H230" s="216"/>
      <c r="I230" s="216"/>
    </row>
    <row r="231" spans="1:9" ht="15.75" thickBot="1" x14ac:dyDescent="0.3">
      <c r="A231" s="217" t="s">
        <v>3</v>
      </c>
      <c r="B231" s="217"/>
      <c r="C231" s="217"/>
      <c r="D231" s="217"/>
      <c r="E231" s="217"/>
      <c r="F231" s="217"/>
      <c r="G231" s="217"/>
      <c r="H231" s="217"/>
      <c r="I231" s="217"/>
    </row>
    <row r="232" spans="1:9" x14ac:dyDescent="0.25">
      <c r="A232" s="218" t="s">
        <v>4</v>
      </c>
      <c r="B232" s="220" t="s">
        <v>5</v>
      </c>
      <c r="C232" s="221"/>
      <c r="D232" s="221"/>
      <c r="E232" s="222"/>
      <c r="F232" s="220" t="s">
        <v>6</v>
      </c>
      <c r="G232" s="221"/>
      <c r="H232" s="221"/>
      <c r="I232" s="223"/>
    </row>
    <row r="233" spans="1:9" ht="30.75" thickBot="1" x14ac:dyDescent="0.3">
      <c r="A233" s="219"/>
      <c r="B233" s="167" t="s">
        <v>7</v>
      </c>
      <c r="C233" s="168" t="s">
        <v>8</v>
      </c>
      <c r="D233" s="168" t="s">
        <v>219</v>
      </c>
      <c r="E233" s="169" t="s">
        <v>10</v>
      </c>
      <c r="F233" s="170" t="s">
        <v>7</v>
      </c>
      <c r="G233" s="168" t="s">
        <v>8</v>
      </c>
      <c r="H233" s="168" t="s">
        <v>218</v>
      </c>
      <c r="I233" s="171" t="s">
        <v>10</v>
      </c>
    </row>
    <row r="234" spans="1:9" ht="15.75" thickBot="1" x14ac:dyDescent="0.3">
      <c r="A234" s="77" t="s">
        <v>100</v>
      </c>
      <c r="B234" s="26">
        <f>B235+B322</f>
        <v>14318.501263000002</v>
      </c>
      <c r="C234" s="27">
        <f>C235+C322</f>
        <v>14257.138753220002</v>
      </c>
      <c r="D234" s="27">
        <f>D235+D322</f>
        <v>2809.8580903799998</v>
      </c>
      <c r="E234" s="58">
        <f>D234/C234</f>
        <v>0.19708429152696488</v>
      </c>
      <c r="F234" s="26">
        <f>F235+F322</f>
        <v>9549.4804909999984</v>
      </c>
      <c r="G234" s="27">
        <f>G235+G322</f>
        <v>9547.5784700000004</v>
      </c>
      <c r="H234" s="27">
        <f>H235+H322</f>
        <v>2200.21054241</v>
      </c>
      <c r="I234" s="28">
        <f>H234/G234</f>
        <v>0.23044697137849238</v>
      </c>
    </row>
    <row r="235" spans="1:9" ht="15.75" thickBot="1" x14ac:dyDescent="0.3">
      <c r="A235" s="78" t="s">
        <v>11</v>
      </c>
      <c r="B235" s="39">
        <f>B236+B264</f>
        <v>12921.240801000002</v>
      </c>
      <c r="C235" s="40">
        <f>C236+C264</f>
        <v>12860.256841220002</v>
      </c>
      <c r="D235" s="40">
        <f>D236+D264</f>
        <v>2646.46986333</v>
      </c>
      <c r="E235" s="59">
        <f>D235/C235</f>
        <v>0.20578670364090021</v>
      </c>
      <c r="F235" s="39">
        <f>F236+F264</f>
        <v>5163.4260029999987</v>
      </c>
      <c r="G235" s="40">
        <f>G236+G264</f>
        <v>5161.2489819999992</v>
      </c>
      <c r="H235" s="40">
        <f>H236+H264</f>
        <v>1032.3914463799999</v>
      </c>
      <c r="I235" s="41">
        <f>H235/G235</f>
        <v>0.20002744490345148</v>
      </c>
    </row>
    <row r="236" spans="1:9" ht="15.75" thickBot="1" x14ac:dyDescent="0.3">
      <c r="A236" s="79" t="s">
        <v>12</v>
      </c>
      <c r="B236" s="18">
        <f>SUM(B237:B263)</f>
        <v>7465.2339019999999</v>
      </c>
      <c r="C236" s="19">
        <f>SUM(C237:C263)</f>
        <v>7403.1140422200006</v>
      </c>
      <c r="D236" s="19">
        <f>SUM(D237:D263)</f>
        <v>1619.4896518699998</v>
      </c>
      <c r="E236" s="60">
        <f>D236/C236</f>
        <v>0.21875789601970755</v>
      </c>
      <c r="F236" s="18">
        <f>SUM(F237:F263)</f>
        <v>2985.1766299999999</v>
      </c>
      <c r="G236" s="19">
        <f>SUM(G237:G263)</f>
        <v>2984.2002449999995</v>
      </c>
      <c r="H236" s="19">
        <f>SUM(H237:H263)</f>
        <v>797.0867305999999</v>
      </c>
      <c r="I236" s="29">
        <f>H236/G236</f>
        <v>0.26710229380066286</v>
      </c>
    </row>
    <row r="237" spans="1:9" x14ac:dyDescent="0.25">
      <c r="A237" s="1" t="s">
        <v>13</v>
      </c>
      <c r="B237" s="48">
        <v>31.189297</v>
      </c>
      <c r="C237" s="49">
        <v>31.189297</v>
      </c>
      <c r="D237" s="49">
        <v>7.4444097899999999</v>
      </c>
      <c r="E237" s="61">
        <f>D237/C237</f>
        <v>0.23868475746663992</v>
      </c>
      <c r="F237" s="42">
        <v>38.218124000000003</v>
      </c>
      <c r="G237" s="43">
        <v>38.175930000000001</v>
      </c>
      <c r="H237" s="43">
        <v>3.7944653399999999</v>
      </c>
      <c r="I237" s="30">
        <f>H237/G237</f>
        <v>9.9394182145660884E-2</v>
      </c>
    </row>
    <row r="238" spans="1:9" x14ac:dyDescent="0.25">
      <c r="A238" s="2" t="s">
        <v>14</v>
      </c>
      <c r="B238" s="10">
        <v>107.6591</v>
      </c>
      <c r="C238" s="13">
        <v>107.370395</v>
      </c>
      <c r="D238" s="13">
        <v>23.864559510000003</v>
      </c>
      <c r="E238" s="62">
        <f>D238/C238</f>
        <v>0.22226386994292052</v>
      </c>
      <c r="F238" s="44">
        <v>14.39</v>
      </c>
      <c r="G238" s="45">
        <v>14.17428</v>
      </c>
      <c r="H238" s="45">
        <v>2.2698044400000001</v>
      </c>
      <c r="I238" s="20">
        <f>H238/G238</f>
        <v>0.16013543121767032</v>
      </c>
    </row>
    <row r="239" spans="1:9" x14ac:dyDescent="0.25">
      <c r="A239" s="2" t="s">
        <v>15</v>
      </c>
      <c r="B239" s="10">
        <v>33.404971000000003</v>
      </c>
      <c r="C239" s="13">
        <v>33.197194000000003</v>
      </c>
      <c r="D239" s="13">
        <v>11.376436849999999</v>
      </c>
      <c r="E239" s="62">
        <f t="shared" ref="E239:E255" si="10">D239/C239</f>
        <v>0.34269272427061148</v>
      </c>
      <c r="F239" s="44">
        <v>2.18045</v>
      </c>
      <c r="G239" s="45">
        <v>2.1447750000000001</v>
      </c>
      <c r="H239" s="45">
        <v>0.52148706</v>
      </c>
      <c r="I239" s="20">
        <f t="shared" ref="I239:I246" si="11">H239/G239</f>
        <v>0.24314301500157359</v>
      </c>
    </row>
    <row r="240" spans="1:9" x14ac:dyDescent="0.25">
      <c r="A240" s="2" t="s">
        <v>16</v>
      </c>
      <c r="B240" s="10">
        <v>88.941918999999999</v>
      </c>
      <c r="C240" s="13">
        <v>88.630634000000001</v>
      </c>
      <c r="D240" s="13">
        <v>20.899693360000001</v>
      </c>
      <c r="E240" s="62">
        <f t="shared" si="10"/>
        <v>0.23580665529257075</v>
      </c>
      <c r="F240" s="44">
        <v>4.2821910000000001</v>
      </c>
      <c r="G240" s="45">
        <v>4.516813</v>
      </c>
      <c r="H240" s="45">
        <v>0.75595285999999995</v>
      </c>
      <c r="I240" s="20">
        <f t="shared" si="11"/>
        <v>0.16736421454684972</v>
      </c>
    </row>
    <row r="241" spans="1:9" x14ac:dyDescent="0.25">
      <c r="A241" s="3" t="s">
        <v>83</v>
      </c>
      <c r="B241" s="10">
        <v>4.8559999999999999</v>
      </c>
      <c r="C241" s="13">
        <v>4.8156689999999998</v>
      </c>
      <c r="D241" s="13">
        <v>1.1624260800000001</v>
      </c>
      <c r="E241" s="62">
        <f t="shared" si="10"/>
        <v>0.24138413167516293</v>
      </c>
      <c r="F241" s="44">
        <v>0.21759999999999999</v>
      </c>
      <c r="G241" s="45">
        <v>0.21759999999999999</v>
      </c>
      <c r="H241" s="45">
        <v>0</v>
      </c>
      <c r="I241" s="20">
        <f t="shared" si="11"/>
        <v>0</v>
      </c>
    </row>
    <row r="242" spans="1:9" x14ac:dyDescent="0.25">
      <c r="A242" s="4" t="s">
        <v>17</v>
      </c>
      <c r="B242" s="10">
        <v>58.752766999999999</v>
      </c>
      <c r="C242" s="13">
        <v>58.583781000000002</v>
      </c>
      <c r="D242" s="13">
        <v>14.6775778</v>
      </c>
      <c r="E242" s="62">
        <f t="shared" si="10"/>
        <v>0.25053995405315338</v>
      </c>
      <c r="F242" s="44">
        <v>68.633499999999998</v>
      </c>
      <c r="G242" s="45">
        <v>68.654435000000007</v>
      </c>
      <c r="H242" s="45">
        <v>42.122020840000005</v>
      </c>
      <c r="I242" s="20">
        <f t="shared" si="11"/>
        <v>0.61353677792264982</v>
      </c>
    </row>
    <row r="243" spans="1:9" x14ac:dyDescent="0.25">
      <c r="A243" s="4" t="s">
        <v>84</v>
      </c>
      <c r="B243" s="10">
        <v>27.894030000000001</v>
      </c>
      <c r="C243" s="13">
        <v>27.874604000000001</v>
      </c>
      <c r="D243" s="13">
        <v>5.9500300599999996</v>
      </c>
      <c r="E243" s="62">
        <f t="shared" si="10"/>
        <v>0.21345702561370913</v>
      </c>
      <c r="F243" s="44">
        <v>243.83963700000001</v>
      </c>
      <c r="G243" s="45">
        <v>243.05421799999999</v>
      </c>
      <c r="H243" s="45">
        <v>67.158603339999999</v>
      </c>
      <c r="I243" s="20">
        <f t="shared" si="11"/>
        <v>0.27631120287737609</v>
      </c>
    </row>
    <row r="244" spans="1:9" x14ac:dyDescent="0.25">
      <c r="A244" s="2" t="s">
        <v>94</v>
      </c>
      <c r="B244" s="10">
        <v>533.00169500000004</v>
      </c>
      <c r="C244" s="13">
        <v>527.45744000000002</v>
      </c>
      <c r="D244" s="13">
        <v>52.871088260000001</v>
      </c>
      <c r="E244" s="62">
        <f t="shared" si="10"/>
        <v>0.10023763862350676</v>
      </c>
      <c r="F244" s="44">
        <v>161.34385499999999</v>
      </c>
      <c r="G244" s="45">
        <v>160.94245000000001</v>
      </c>
      <c r="H244" s="45">
        <v>48.090573169999999</v>
      </c>
      <c r="I244" s="20">
        <f t="shared" si="11"/>
        <v>0.29880602146916491</v>
      </c>
    </row>
    <row r="245" spans="1:9" ht="17.25" x14ac:dyDescent="0.25">
      <c r="A245" s="4" t="s">
        <v>95</v>
      </c>
      <c r="B245" s="10">
        <v>1321.36689</v>
      </c>
      <c r="C245" s="13">
        <v>1321.0593960000001</v>
      </c>
      <c r="D245" s="13">
        <v>294.55060079000003</v>
      </c>
      <c r="E245" s="62">
        <f t="shared" si="10"/>
        <v>0.22296544854974865</v>
      </c>
      <c r="F245" s="44">
        <v>178.79599999999999</v>
      </c>
      <c r="G245" s="45">
        <v>177.95143400000001</v>
      </c>
      <c r="H245" s="45">
        <v>52.689077950000005</v>
      </c>
      <c r="I245" s="20">
        <f t="shared" si="11"/>
        <v>0.29608684103101973</v>
      </c>
    </row>
    <row r="246" spans="1:9" x14ac:dyDescent="0.25">
      <c r="A246" s="5" t="s">
        <v>18</v>
      </c>
      <c r="B246" s="10">
        <v>3.1</v>
      </c>
      <c r="C246" s="13">
        <v>3.059177</v>
      </c>
      <c r="D246" s="13">
        <v>0.66393015</v>
      </c>
      <c r="E246" s="62">
        <f t="shared" si="10"/>
        <v>0.21702900812865683</v>
      </c>
      <c r="F246" s="44">
        <v>6.8000000000000005E-2</v>
      </c>
      <c r="G246" s="45">
        <v>9.2035000000000006E-2</v>
      </c>
      <c r="H246" s="45">
        <v>7.03361E-3</v>
      </c>
      <c r="I246" s="20">
        <f t="shared" si="11"/>
        <v>7.6423208561960124E-2</v>
      </c>
    </row>
    <row r="247" spans="1:9" x14ac:dyDescent="0.25">
      <c r="A247" s="5" t="s">
        <v>19</v>
      </c>
      <c r="B247" s="10">
        <v>6.8769999999999998</v>
      </c>
      <c r="C247" s="13">
        <v>6.8480610000000004</v>
      </c>
      <c r="D247" s="13">
        <v>1.4568527199999999</v>
      </c>
      <c r="E247" s="62">
        <f t="shared" si="10"/>
        <v>0.21273944843657203</v>
      </c>
      <c r="F247" s="11" t="s">
        <v>20</v>
      </c>
      <c r="G247" s="12" t="s">
        <v>20</v>
      </c>
      <c r="H247" s="12" t="s">
        <v>20</v>
      </c>
      <c r="I247" s="20" t="s">
        <v>20</v>
      </c>
    </row>
    <row r="248" spans="1:9" x14ac:dyDescent="0.25">
      <c r="A248" s="2" t="s">
        <v>21</v>
      </c>
      <c r="B248" s="10">
        <v>108.18151400000001</v>
      </c>
      <c r="C248" s="13">
        <v>106.89656100000001</v>
      </c>
      <c r="D248" s="13">
        <v>35.526351340000005</v>
      </c>
      <c r="E248" s="62">
        <f t="shared" si="10"/>
        <v>0.33234325789021413</v>
      </c>
      <c r="F248" s="44">
        <v>29.241</v>
      </c>
      <c r="G248" s="45">
        <v>29.343886000000001</v>
      </c>
      <c r="H248" s="45">
        <v>2.7615322500000001</v>
      </c>
      <c r="I248" s="20">
        <f>H248/G248</f>
        <v>9.4109289069620836E-2</v>
      </c>
    </row>
    <row r="249" spans="1:9" x14ac:dyDescent="0.25">
      <c r="A249" s="2" t="s">
        <v>22</v>
      </c>
      <c r="B249" s="10">
        <v>35.18103</v>
      </c>
      <c r="C249" s="13">
        <v>34.951852000000002</v>
      </c>
      <c r="D249" s="13">
        <v>7.7485314499999998</v>
      </c>
      <c r="E249" s="62">
        <f t="shared" si="10"/>
        <v>0.2216915844688287</v>
      </c>
      <c r="F249" s="44">
        <v>1001.552875</v>
      </c>
      <c r="G249" s="45">
        <v>1001.454908</v>
      </c>
      <c r="H249" s="45">
        <v>297.05754624999997</v>
      </c>
      <c r="I249" s="20">
        <f>H249/G249</f>
        <v>0.29662598273471136</v>
      </c>
    </row>
    <row r="250" spans="1:9" x14ac:dyDescent="0.25">
      <c r="A250" s="5" t="s">
        <v>23</v>
      </c>
      <c r="B250" s="10">
        <v>152.12299999999999</v>
      </c>
      <c r="C250" s="13">
        <v>148.53080299999999</v>
      </c>
      <c r="D250" s="13">
        <v>37.903151270000002</v>
      </c>
      <c r="E250" s="62">
        <f t="shared" si="10"/>
        <v>0.25518714303321988</v>
      </c>
      <c r="F250" s="44">
        <v>12.125</v>
      </c>
      <c r="G250" s="45">
        <v>12.117000000000001</v>
      </c>
      <c r="H250" s="45">
        <v>4.5609469999999996</v>
      </c>
      <c r="I250" s="20">
        <f>H250/G250</f>
        <v>0.37640892960303701</v>
      </c>
    </row>
    <row r="251" spans="1:9" x14ac:dyDescent="0.25">
      <c r="A251" s="5" t="s">
        <v>24</v>
      </c>
      <c r="B251" s="10">
        <v>28.505458999999998</v>
      </c>
      <c r="C251" s="13">
        <v>28.505458999999998</v>
      </c>
      <c r="D251" s="13">
        <v>7.5626779299999995</v>
      </c>
      <c r="E251" s="62">
        <f t="shared" si="10"/>
        <v>0.26530630255769605</v>
      </c>
      <c r="F251" s="11" t="s">
        <v>20</v>
      </c>
      <c r="G251" s="12" t="s">
        <v>20</v>
      </c>
      <c r="H251" s="12" t="s">
        <v>20</v>
      </c>
      <c r="I251" s="20" t="s">
        <v>20</v>
      </c>
    </row>
    <row r="252" spans="1:9" x14ac:dyDescent="0.25">
      <c r="A252" s="2" t="s">
        <v>25</v>
      </c>
      <c r="B252" s="10">
        <v>227.599819</v>
      </c>
      <c r="C252" s="13">
        <v>226.30867699999999</v>
      </c>
      <c r="D252" s="13">
        <v>39.725290890000004</v>
      </c>
      <c r="E252" s="62">
        <f t="shared" si="10"/>
        <v>0.17553587169792878</v>
      </c>
      <c r="F252" s="44">
        <v>464.572</v>
      </c>
      <c r="G252" s="45">
        <v>464.89298200000002</v>
      </c>
      <c r="H252" s="45">
        <v>117.78092966</v>
      </c>
      <c r="I252" s="20">
        <f>H252/G252</f>
        <v>0.25335062954338167</v>
      </c>
    </row>
    <row r="253" spans="1:9" x14ac:dyDescent="0.25">
      <c r="A253" s="5" t="s">
        <v>26</v>
      </c>
      <c r="B253" s="10">
        <v>6.1805000000000003</v>
      </c>
      <c r="C253" s="13">
        <v>6.1752099999999999</v>
      </c>
      <c r="D253" s="13">
        <v>1.4868670100000001</v>
      </c>
      <c r="E253" s="62">
        <f t="shared" si="10"/>
        <v>0.24077999128774571</v>
      </c>
      <c r="F253" s="11" t="s">
        <v>20</v>
      </c>
      <c r="G253" s="12" t="s">
        <v>20</v>
      </c>
      <c r="H253" s="12" t="s">
        <v>20</v>
      </c>
      <c r="I253" s="20" t="s">
        <v>20</v>
      </c>
    </row>
    <row r="254" spans="1:9" x14ac:dyDescent="0.25">
      <c r="A254" s="5" t="s">
        <v>27</v>
      </c>
      <c r="B254" s="10">
        <v>155.34350000000001</v>
      </c>
      <c r="C254" s="13">
        <v>154.08827299999999</v>
      </c>
      <c r="D254" s="13">
        <v>34.949008810000002</v>
      </c>
      <c r="E254" s="62">
        <f t="shared" si="10"/>
        <v>0.22681160694169117</v>
      </c>
      <c r="F254" s="44">
        <v>5.5336800000000004</v>
      </c>
      <c r="G254" s="45">
        <v>5.4144839999999999</v>
      </c>
      <c r="H254" s="45">
        <v>0.79974062000000001</v>
      </c>
      <c r="I254" s="20">
        <f t="shared" ref="I254:I258" si="12">H254/G254</f>
        <v>0.14770394002457113</v>
      </c>
    </row>
    <row r="255" spans="1:9" x14ac:dyDescent="0.25">
      <c r="A255" s="2" t="s">
        <v>28</v>
      </c>
      <c r="B255" s="10">
        <v>62.782231000000003</v>
      </c>
      <c r="C255" s="13">
        <v>62.908368000000003</v>
      </c>
      <c r="D255" s="13">
        <v>15.52476517</v>
      </c>
      <c r="E255" s="62">
        <f t="shared" si="10"/>
        <v>0.24678378510788898</v>
      </c>
      <c r="F255" s="44">
        <v>4.771325</v>
      </c>
      <c r="G255" s="45">
        <v>4.5708250000000001</v>
      </c>
      <c r="H255" s="45">
        <v>0.27203084000000005</v>
      </c>
      <c r="I255" s="20">
        <f t="shared" si="12"/>
        <v>5.9514604037564346E-2</v>
      </c>
    </row>
    <row r="256" spans="1:9" x14ac:dyDescent="0.25">
      <c r="A256" s="2" t="s">
        <v>29</v>
      </c>
      <c r="B256" s="10">
        <v>1106.4408109999999</v>
      </c>
      <c r="C256" s="13">
        <v>1060.8854719999999</v>
      </c>
      <c r="D256" s="13">
        <v>206.69007515000001</v>
      </c>
      <c r="E256" s="62">
        <f>D256/C256</f>
        <v>0.19482788727452763</v>
      </c>
      <c r="F256" s="44">
        <v>340.11725899999999</v>
      </c>
      <c r="G256" s="45">
        <v>340.11710499999998</v>
      </c>
      <c r="H256" s="45">
        <v>38.24193064</v>
      </c>
      <c r="I256" s="20">
        <f t="shared" si="12"/>
        <v>0.11243754012312906</v>
      </c>
    </row>
    <row r="257" spans="1:9" x14ac:dyDescent="0.25">
      <c r="A257" s="2" t="s">
        <v>30</v>
      </c>
      <c r="B257" s="10">
        <v>696.28360299999997</v>
      </c>
      <c r="C257" s="13">
        <v>694.759458</v>
      </c>
      <c r="D257" s="13">
        <v>175.76490171</v>
      </c>
      <c r="E257" s="62">
        <f t="shared" ref="E257:E262" si="13">D257/C257</f>
        <v>0.2529866987575432</v>
      </c>
      <c r="F257" s="44">
        <v>41.874386999999999</v>
      </c>
      <c r="G257" s="45">
        <v>42.886727</v>
      </c>
      <c r="H257" s="45">
        <v>6.1775377699999998</v>
      </c>
      <c r="I257" s="20">
        <f t="shared" si="12"/>
        <v>0.14404311548419163</v>
      </c>
    </row>
    <row r="258" spans="1:9" ht="17.25" x14ac:dyDescent="0.25">
      <c r="A258" s="4" t="s">
        <v>96</v>
      </c>
      <c r="B258" s="10">
        <v>37.576878000000001</v>
      </c>
      <c r="C258" s="13">
        <v>37.510523219999996</v>
      </c>
      <c r="D258" s="13">
        <v>8.9579777299999996</v>
      </c>
      <c r="E258" s="62">
        <f t="shared" si="13"/>
        <v>0.23881239079127942</v>
      </c>
      <c r="F258" s="44">
        <v>4.7570930000000002</v>
      </c>
      <c r="G258" s="45">
        <v>4.757593</v>
      </c>
      <c r="H258" s="45">
        <v>0.68148385999999994</v>
      </c>
      <c r="I258" s="20">
        <f t="shared" si="12"/>
        <v>0.143241311310152</v>
      </c>
    </row>
    <row r="259" spans="1:9" x14ac:dyDescent="0.25">
      <c r="A259" s="2" t="s">
        <v>31</v>
      </c>
      <c r="B259" s="10">
        <v>3.125</v>
      </c>
      <c r="C259" s="13">
        <v>3.1207500000000001</v>
      </c>
      <c r="D259" s="13">
        <v>0.62460102000000006</v>
      </c>
      <c r="E259" s="62">
        <f t="shared" si="13"/>
        <v>0.20014452295121365</v>
      </c>
      <c r="F259" s="11" t="s">
        <v>20</v>
      </c>
      <c r="G259" s="12" t="s">
        <v>20</v>
      </c>
      <c r="H259" s="12" t="s">
        <v>20</v>
      </c>
      <c r="I259" s="20" t="s">
        <v>20</v>
      </c>
    </row>
    <row r="260" spans="1:9" x14ac:dyDescent="0.25">
      <c r="A260" s="5" t="s">
        <v>32</v>
      </c>
      <c r="B260" s="10">
        <v>3.54</v>
      </c>
      <c r="C260" s="13">
        <v>3.5399639999999999</v>
      </c>
      <c r="D260" s="13">
        <v>0.82333668999999998</v>
      </c>
      <c r="E260" s="62">
        <f t="shared" si="13"/>
        <v>0.23258335113012449</v>
      </c>
      <c r="F260" s="44">
        <v>0.26519999999999999</v>
      </c>
      <c r="G260" s="45">
        <v>0.26519999999999999</v>
      </c>
      <c r="H260" s="45">
        <v>2.3538580000000003E-2</v>
      </c>
      <c r="I260" s="20">
        <f t="shared" ref="I260:I262" si="14">H260/G260</f>
        <v>8.8757843137254919E-2</v>
      </c>
    </row>
    <row r="261" spans="1:9" x14ac:dyDescent="0.25">
      <c r="A261" s="5" t="s">
        <v>33</v>
      </c>
      <c r="B261" s="10">
        <v>138.36121700000001</v>
      </c>
      <c r="C261" s="13">
        <v>138.00375199999999</v>
      </c>
      <c r="D261" s="13">
        <v>17.115672329999999</v>
      </c>
      <c r="E261" s="62">
        <f t="shared" si="13"/>
        <v>0.1240232390928038</v>
      </c>
      <c r="F261" s="44">
        <v>5.2294539999999996</v>
      </c>
      <c r="G261" s="45">
        <v>5.282419</v>
      </c>
      <c r="H261" s="45">
        <v>0.31136374</v>
      </c>
      <c r="I261" s="20">
        <f t="shared" si="14"/>
        <v>5.8943400741213445E-2</v>
      </c>
    </row>
    <row r="262" spans="1:9" x14ac:dyDescent="0.25">
      <c r="A262" s="2" t="s">
        <v>34</v>
      </c>
      <c r="B262" s="10">
        <v>19.419324</v>
      </c>
      <c r="C262" s="13">
        <v>19.419324</v>
      </c>
      <c r="D262" s="13">
        <v>4.34719312</v>
      </c>
      <c r="E262" s="62">
        <f t="shared" si="13"/>
        <v>0.22385913742414515</v>
      </c>
      <c r="F262" s="44">
        <v>363.16800000000001</v>
      </c>
      <c r="G262" s="45">
        <v>363.17314599999997</v>
      </c>
      <c r="H262" s="45">
        <v>111.00913078000001</v>
      </c>
      <c r="I262" s="20">
        <f t="shared" si="14"/>
        <v>0.30566447988420381</v>
      </c>
    </row>
    <row r="263" spans="1:9" ht="15.75" thickBot="1" x14ac:dyDescent="0.3">
      <c r="A263" s="6" t="s">
        <v>35</v>
      </c>
      <c r="B263" s="50">
        <v>2467.546347</v>
      </c>
      <c r="C263" s="51">
        <v>2467.4239480000001</v>
      </c>
      <c r="D263" s="51">
        <v>589.82164488000001</v>
      </c>
      <c r="E263" s="63">
        <f>D263/C263</f>
        <v>0.23904349528506724</v>
      </c>
      <c r="F263" s="16" t="s">
        <v>20</v>
      </c>
      <c r="G263" s="17" t="s">
        <v>20</v>
      </c>
      <c r="H263" s="17" t="s">
        <v>20</v>
      </c>
      <c r="I263" s="31" t="s">
        <v>20</v>
      </c>
    </row>
    <row r="264" spans="1:9" ht="15.75" thickBot="1" x14ac:dyDescent="0.3">
      <c r="A264" s="36" t="s">
        <v>101</v>
      </c>
      <c r="B264" s="14">
        <f>SUM(B265:B321)</f>
        <v>5456.0068990000018</v>
      </c>
      <c r="C264" s="15">
        <f>SUM(C265:C321)</f>
        <v>5457.142799000002</v>
      </c>
      <c r="D264" s="15">
        <f>SUM(D265:D321)</f>
        <v>1026.9802114600002</v>
      </c>
      <c r="E264" s="29">
        <f>D264/C264</f>
        <v>0.18819009311029755</v>
      </c>
      <c r="F264" s="70">
        <f>SUM(F265:F321)</f>
        <v>2178.2493729999992</v>
      </c>
      <c r="G264" s="71">
        <f>SUM(G265:G321)</f>
        <v>2177.0487369999992</v>
      </c>
      <c r="H264" s="71">
        <f>SUM(H265:H321)</f>
        <v>235.30471577999998</v>
      </c>
      <c r="I264" s="72">
        <f>H264/G264</f>
        <v>0.10808426645709956</v>
      </c>
    </row>
    <row r="265" spans="1:9" x14ac:dyDescent="0.25">
      <c r="A265" s="7" t="s">
        <v>85</v>
      </c>
      <c r="B265" s="48">
        <v>11.22064</v>
      </c>
      <c r="C265" s="49">
        <v>11.15077</v>
      </c>
      <c r="D265" s="49">
        <v>2.1661777200000003</v>
      </c>
      <c r="E265" s="61">
        <f>D265/C265</f>
        <v>0.19426261325451072</v>
      </c>
      <c r="F265" s="42">
        <v>0.42925000000000002</v>
      </c>
      <c r="G265" s="43">
        <v>0.42925000000000002</v>
      </c>
      <c r="H265" s="43">
        <v>0.12472105</v>
      </c>
      <c r="I265" s="30">
        <f>H265/G265</f>
        <v>0.29055573675014557</v>
      </c>
    </row>
    <row r="266" spans="1:9" x14ac:dyDescent="0.25">
      <c r="A266" s="2" t="s">
        <v>36</v>
      </c>
      <c r="B266" s="10">
        <v>36.447895000000003</v>
      </c>
      <c r="C266" s="13">
        <v>36.030816000000002</v>
      </c>
      <c r="D266" s="13">
        <v>5.7479571199999997</v>
      </c>
      <c r="E266" s="62">
        <f>D266/C266</f>
        <v>0.15952891880106182</v>
      </c>
      <c r="F266" s="44">
        <v>6.02</v>
      </c>
      <c r="G266" s="45">
        <v>6.02</v>
      </c>
      <c r="H266" s="45">
        <v>1.22744951</v>
      </c>
      <c r="I266" s="20">
        <f>H266/G266</f>
        <v>0.20389526744186048</v>
      </c>
    </row>
    <row r="267" spans="1:9" x14ac:dyDescent="0.25">
      <c r="A267" s="2" t="s">
        <v>37</v>
      </c>
      <c r="B267" s="10">
        <v>38.368727999999997</v>
      </c>
      <c r="C267" s="13">
        <v>38.366416000000001</v>
      </c>
      <c r="D267" s="13">
        <v>7.4194387800000001</v>
      </c>
      <c r="E267" s="62">
        <f t="shared" ref="E267:E320" si="15">D267/C267</f>
        <v>0.19338368170745998</v>
      </c>
      <c r="F267" s="44">
        <v>21.216684999999998</v>
      </c>
      <c r="G267" s="45">
        <v>21.216684999999998</v>
      </c>
      <c r="H267" s="45">
        <v>0.62968243999999995</v>
      </c>
      <c r="I267" s="20">
        <f t="shared" ref="I267:I271" si="16">H267/G267</f>
        <v>2.9678643954039002E-2</v>
      </c>
    </row>
    <row r="268" spans="1:9" x14ac:dyDescent="0.25">
      <c r="A268" s="2" t="s">
        <v>38</v>
      </c>
      <c r="B268" s="10">
        <v>5.7222410000000004</v>
      </c>
      <c r="C268" s="13">
        <v>5.7222410000000004</v>
      </c>
      <c r="D268" s="13">
        <v>1.21500344</v>
      </c>
      <c r="E268" s="62">
        <f t="shared" si="15"/>
        <v>0.21233000148018932</v>
      </c>
      <c r="F268" s="44">
        <v>21.443812999999999</v>
      </c>
      <c r="G268" s="45">
        <v>20.660671000000001</v>
      </c>
      <c r="H268" s="45">
        <v>6.1412525199999992</v>
      </c>
      <c r="I268" s="20">
        <f t="shared" si="16"/>
        <v>0.29724361420788314</v>
      </c>
    </row>
    <row r="269" spans="1:9" x14ac:dyDescent="0.25">
      <c r="A269" s="2" t="s">
        <v>39</v>
      </c>
      <c r="B269" s="10">
        <v>46.88541</v>
      </c>
      <c r="C269" s="13">
        <v>46.88541</v>
      </c>
      <c r="D269" s="13">
        <v>7.6136849400000006</v>
      </c>
      <c r="E269" s="62">
        <f t="shared" si="15"/>
        <v>0.16238921532306105</v>
      </c>
      <c r="F269" s="44">
        <v>35.264040000000001</v>
      </c>
      <c r="G269" s="45">
        <v>35.264040000000001</v>
      </c>
      <c r="H269" s="45">
        <v>7.3338940000000005E-2</v>
      </c>
      <c r="I269" s="20">
        <f t="shared" si="16"/>
        <v>2.0797089613101621E-3</v>
      </c>
    </row>
    <row r="270" spans="1:9" x14ac:dyDescent="0.25">
      <c r="A270" s="2" t="s">
        <v>40</v>
      </c>
      <c r="B270" s="10">
        <v>5.8650019999999996</v>
      </c>
      <c r="C270" s="13">
        <v>5.8650019999999996</v>
      </c>
      <c r="D270" s="13">
        <v>1.0029375</v>
      </c>
      <c r="E270" s="62">
        <f t="shared" si="15"/>
        <v>0.1710037780038268</v>
      </c>
      <c r="F270" s="44">
        <v>5.0915249999999999</v>
      </c>
      <c r="G270" s="45">
        <v>5.0915249999999999</v>
      </c>
      <c r="H270" s="45">
        <v>4.7997600000000001E-2</v>
      </c>
      <c r="I270" s="20">
        <f t="shared" si="16"/>
        <v>9.4269595062383086E-3</v>
      </c>
    </row>
    <row r="271" spans="1:9" x14ac:dyDescent="0.25">
      <c r="A271" s="2" t="s">
        <v>41</v>
      </c>
      <c r="B271" s="10">
        <v>15.100960000000001</v>
      </c>
      <c r="C271" s="13">
        <v>15.04927</v>
      </c>
      <c r="D271" s="13">
        <v>3.62643315</v>
      </c>
      <c r="E271" s="62">
        <f t="shared" si="15"/>
        <v>0.24097070156891331</v>
      </c>
      <c r="F271" s="44">
        <v>3.8922050000000001</v>
      </c>
      <c r="G271" s="45">
        <v>3.9438949999999999</v>
      </c>
      <c r="H271" s="45">
        <v>0.58075156000000006</v>
      </c>
      <c r="I271" s="20">
        <f t="shared" si="16"/>
        <v>0.14725330162187383</v>
      </c>
    </row>
    <row r="272" spans="1:9" x14ac:dyDescent="0.25">
      <c r="A272" s="2" t="s">
        <v>42</v>
      </c>
      <c r="B272" s="10">
        <v>2.7561100000000001</v>
      </c>
      <c r="C272" s="13">
        <v>2.7561100000000001</v>
      </c>
      <c r="D272" s="13">
        <v>0.33974606000000002</v>
      </c>
      <c r="E272" s="62">
        <f t="shared" si="15"/>
        <v>0.12327013798433299</v>
      </c>
      <c r="F272" s="11" t="s">
        <v>20</v>
      </c>
      <c r="G272" s="12" t="s">
        <v>20</v>
      </c>
      <c r="H272" s="12" t="s">
        <v>20</v>
      </c>
      <c r="I272" s="20" t="s">
        <v>20</v>
      </c>
    </row>
    <row r="273" spans="1:9" x14ac:dyDescent="0.25">
      <c r="A273" s="2" t="s">
        <v>43</v>
      </c>
      <c r="B273" s="10">
        <v>8.7724840000000004</v>
      </c>
      <c r="C273" s="13">
        <v>8.7711760000000005</v>
      </c>
      <c r="D273" s="13">
        <v>1.5018814199999999</v>
      </c>
      <c r="E273" s="62">
        <f t="shared" si="15"/>
        <v>0.17122919663224176</v>
      </c>
      <c r="F273" s="44">
        <v>1.571483</v>
      </c>
      <c r="G273" s="45">
        <v>1.562297</v>
      </c>
      <c r="H273" s="45">
        <v>8.8843759999999994E-2</v>
      </c>
      <c r="I273" s="20">
        <f t="shared" ref="I273:I280" si="17">H273/G273</f>
        <v>5.686739461190797E-2</v>
      </c>
    </row>
    <row r="274" spans="1:9" x14ac:dyDescent="0.25">
      <c r="A274" s="2" t="s">
        <v>44</v>
      </c>
      <c r="B274" s="10">
        <v>57.969000000000001</v>
      </c>
      <c r="C274" s="13">
        <v>58.228144</v>
      </c>
      <c r="D274" s="13">
        <v>17.16653372</v>
      </c>
      <c r="E274" s="62">
        <f t="shared" si="15"/>
        <v>0.29481505919199485</v>
      </c>
      <c r="F274" s="44">
        <v>11.46</v>
      </c>
      <c r="G274" s="45">
        <v>11.46</v>
      </c>
      <c r="H274" s="45">
        <v>4.7786129400000004</v>
      </c>
      <c r="I274" s="20">
        <f t="shared" si="17"/>
        <v>0.41698193193717276</v>
      </c>
    </row>
    <row r="275" spans="1:9" x14ac:dyDescent="0.25">
      <c r="A275" s="2" t="s">
        <v>45</v>
      </c>
      <c r="B275" s="10">
        <v>21.52</v>
      </c>
      <c r="C275" s="13">
        <v>21.500419999999998</v>
      </c>
      <c r="D275" s="13">
        <v>2.8843980499999997</v>
      </c>
      <c r="E275" s="62">
        <f t="shared" si="15"/>
        <v>0.13415542812652032</v>
      </c>
      <c r="F275" s="44">
        <v>3.2549999999999999</v>
      </c>
      <c r="G275" s="45">
        <v>3.2549999999999999</v>
      </c>
      <c r="H275" s="45">
        <v>0.21837185999999997</v>
      </c>
      <c r="I275" s="20">
        <f t="shared" si="17"/>
        <v>6.7088129032258054E-2</v>
      </c>
    </row>
    <row r="276" spans="1:9" x14ac:dyDescent="0.25">
      <c r="A276" s="2" t="s">
        <v>46</v>
      </c>
      <c r="B276" s="10">
        <v>12.074885999999999</v>
      </c>
      <c r="C276" s="13">
        <v>12.074885999999999</v>
      </c>
      <c r="D276" s="13">
        <v>2.89441718</v>
      </c>
      <c r="E276" s="62">
        <f t="shared" si="15"/>
        <v>0.23970554918696543</v>
      </c>
      <c r="F276" s="44">
        <v>109.80873</v>
      </c>
      <c r="G276" s="45">
        <v>109.80873</v>
      </c>
      <c r="H276" s="45">
        <v>7.0194685999999997</v>
      </c>
      <c r="I276" s="20">
        <f t="shared" si="17"/>
        <v>6.3924503998907922E-2</v>
      </c>
    </row>
    <row r="277" spans="1:9" x14ac:dyDescent="0.25">
      <c r="A277" s="2" t="s">
        <v>47</v>
      </c>
      <c r="B277" s="10">
        <v>52.024383999999998</v>
      </c>
      <c r="C277" s="13">
        <v>52.024383999999998</v>
      </c>
      <c r="D277" s="13">
        <v>8.0866380499999995</v>
      </c>
      <c r="E277" s="62">
        <f t="shared" si="15"/>
        <v>0.1554393810794569</v>
      </c>
      <c r="F277" s="44">
        <v>18.869698</v>
      </c>
      <c r="G277" s="45">
        <v>18.869698</v>
      </c>
      <c r="H277" s="45">
        <v>1.88548768</v>
      </c>
      <c r="I277" s="20">
        <f t="shared" si="17"/>
        <v>9.9921455022756595E-2</v>
      </c>
    </row>
    <row r="278" spans="1:9" x14ac:dyDescent="0.25">
      <c r="A278" s="2" t="s">
        <v>48</v>
      </c>
      <c r="B278" s="10">
        <v>7.4376749999999996</v>
      </c>
      <c r="C278" s="13">
        <v>7.5774749999999997</v>
      </c>
      <c r="D278" s="13">
        <v>1.6529709800000001</v>
      </c>
      <c r="E278" s="62">
        <f t="shared" si="15"/>
        <v>0.21814271640619073</v>
      </c>
      <c r="F278" s="11">
        <v>0.42499999999999999</v>
      </c>
      <c r="G278" s="12">
        <v>0.42499999999999999</v>
      </c>
      <c r="H278" s="12">
        <v>6.4212999999999998E-4</v>
      </c>
      <c r="I278" s="20">
        <f t="shared" si="17"/>
        <v>1.5108941176470588E-3</v>
      </c>
    </row>
    <row r="279" spans="1:9" x14ac:dyDescent="0.25">
      <c r="A279" s="2" t="s">
        <v>49</v>
      </c>
      <c r="B279" s="10">
        <v>23.379622000000001</v>
      </c>
      <c r="C279" s="13">
        <v>23.379622000000001</v>
      </c>
      <c r="D279" s="13">
        <v>4.7769378399999995</v>
      </c>
      <c r="E279" s="62">
        <f t="shared" si="15"/>
        <v>0.20432057626936823</v>
      </c>
      <c r="F279" s="44">
        <v>61.854542000000002</v>
      </c>
      <c r="G279" s="45">
        <v>61.854542000000002</v>
      </c>
      <c r="H279" s="45">
        <v>7.9047769099999998</v>
      </c>
      <c r="I279" s="20">
        <f t="shared" si="17"/>
        <v>0.12779622408326941</v>
      </c>
    </row>
    <row r="280" spans="1:9" x14ac:dyDescent="0.25">
      <c r="A280" s="2" t="s">
        <v>50</v>
      </c>
      <c r="B280" s="10">
        <v>15.71114</v>
      </c>
      <c r="C280" s="13">
        <v>15.71114</v>
      </c>
      <c r="D280" s="13">
        <v>1.9807777600000001</v>
      </c>
      <c r="E280" s="62">
        <f t="shared" si="15"/>
        <v>0.12607473168719774</v>
      </c>
      <c r="F280" s="44">
        <v>8.5299999999999994</v>
      </c>
      <c r="G280" s="45">
        <v>8.5299999999999994</v>
      </c>
      <c r="H280" s="45">
        <v>0.89897294999999999</v>
      </c>
      <c r="I280" s="20">
        <f t="shared" si="17"/>
        <v>0.10538956037514655</v>
      </c>
    </row>
    <row r="281" spans="1:9" x14ac:dyDescent="0.25">
      <c r="A281" s="2" t="s">
        <v>51</v>
      </c>
      <c r="B281" s="10">
        <v>0.84038800000000002</v>
      </c>
      <c r="C281" s="13">
        <v>0.84038800000000002</v>
      </c>
      <c r="D281" s="13">
        <v>7.9521130000000009E-2</v>
      </c>
      <c r="E281" s="62">
        <f t="shared" si="15"/>
        <v>9.4624304487927011E-2</v>
      </c>
      <c r="F281" s="11" t="s">
        <v>20</v>
      </c>
      <c r="G281" s="12" t="s">
        <v>20</v>
      </c>
      <c r="H281" s="12" t="s">
        <v>20</v>
      </c>
      <c r="I281" s="20" t="s">
        <v>20</v>
      </c>
    </row>
    <row r="282" spans="1:9" x14ac:dyDescent="0.25">
      <c r="A282" s="2" t="s">
        <v>103</v>
      </c>
      <c r="B282" s="10">
        <v>52.017519999999998</v>
      </c>
      <c r="C282" s="13">
        <v>52.017519999999998</v>
      </c>
      <c r="D282" s="13">
        <v>11.276194480000001</v>
      </c>
      <c r="E282" s="62">
        <f t="shared" si="15"/>
        <v>0.21677685672058186</v>
      </c>
      <c r="F282" s="11">
        <v>20.249279999999999</v>
      </c>
      <c r="G282" s="12">
        <v>20.249279999999999</v>
      </c>
      <c r="H282" s="12">
        <v>1.6266346399999998</v>
      </c>
      <c r="I282" s="20">
        <f t="shared" ref="I282:I284" si="18">H282/G282</f>
        <v>8.0330492738507245E-2</v>
      </c>
    </row>
    <row r="283" spans="1:9" x14ac:dyDescent="0.25">
      <c r="A283" s="2" t="s">
        <v>104</v>
      </c>
      <c r="B283" s="10">
        <v>7.1453049999999996</v>
      </c>
      <c r="C283" s="13">
        <v>7.1453049999999996</v>
      </c>
      <c r="D283" s="13">
        <v>1.3582551699999998</v>
      </c>
      <c r="E283" s="62">
        <f t="shared" si="15"/>
        <v>0.19009057975831681</v>
      </c>
      <c r="F283" s="44">
        <v>4.1719999999999997</v>
      </c>
      <c r="G283" s="45">
        <v>4.1719999999999997</v>
      </c>
      <c r="H283" s="45">
        <v>0.56013446</v>
      </c>
      <c r="I283" s="20">
        <f t="shared" si="18"/>
        <v>0.13426041706615532</v>
      </c>
    </row>
    <row r="284" spans="1:9" ht="17.25" x14ac:dyDescent="0.25">
      <c r="A284" s="4" t="s">
        <v>105</v>
      </c>
      <c r="B284" s="10">
        <v>3785.1604000000002</v>
      </c>
      <c r="C284" s="13">
        <v>3785.1604000000002</v>
      </c>
      <c r="D284" s="13">
        <v>736.34951449000005</v>
      </c>
      <c r="E284" s="62">
        <f t="shared" si="15"/>
        <v>0.19453588135657343</v>
      </c>
      <c r="F284" s="44">
        <v>418.53409999999985</v>
      </c>
      <c r="G284" s="45">
        <v>418.53409999999985</v>
      </c>
      <c r="H284" s="45">
        <v>21.891875039999988</v>
      </c>
      <c r="I284" s="20">
        <f t="shared" si="18"/>
        <v>5.2306072647366121E-2</v>
      </c>
    </row>
    <row r="285" spans="1:9" x14ac:dyDescent="0.25">
      <c r="A285" s="2" t="s">
        <v>52</v>
      </c>
      <c r="B285" s="10">
        <v>0.2</v>
      </c>
      <c r="C285" s="13">
        <v>0.2</v>
      </c>
      <c r="D285" s="13">
        <v>0</v>
      </c>
      <c r="E285" s="62">
        <f t="shared" si="15"/>
        <v>0</v>
      </c>
      <c r="F285" s="11" t="s">
        <v>20</v>
      </c>
      <c r="G285" s="12" t="s">
        <v>20</v>
      </c>
      <c r="H285" s="12" t="s">
        <v>20</v>
      </c>
      <c r="I285" s="20" t="s">
        <v>20</v>
      </c>
    </row>
    <row r="286" spans="1:9" ht="30" x14ac:dyDescent="0.25">
      <c r="A286" s="8" t="s">
        <v>53</v>
      </c>
      <c r="B286" s="10">
        <v>3.45207</v>
      </c>
      <c r="C286" s="13">
        <v>3.4463780000000002</v>
      </c>
      <c r="D286" s="13">
        <v>0.73355443000000009</v>
      </c>
      <c r="E286" s="62">
        <f t="shared" si="15"/>
        <v>0.2128479319447838</v>
      </c>
      <c r="F286" s="44">
        <v>0.83299999999999996</v>
      </c>
      <c r="G286" s="45">
        <v>0.83299999999999996</v>
      </c>
      <c r="H286" s="45">
        <v>0.14461678</v>
      </c>
      <c r="I286" s="20">
        <f t="shared" ref="I286:I308" si="19">H286/G286</f>
        <v>0.17360957983193279</v>
      </c>
    </row>
    <row r="287" spans="1:9" x14ac:dyDescent="0.25">
      <c r="A287" s="2" t="s">
        <v>54</v>
      </c>
      <c r="B287" s="10">
        <v>3.3744999999999998</v>
      </c>
      <c r="C287" s="13">
        <v>3.3744999999999998</v>
      </c>
      <c r="D287" s="13">
        <v>0.43041739000000001</v>
      </c>
      <c r="E287" s="62">
        <f t="shared" si="15"/>
        <v>0.12754997481108313</v>
      </c>
      <c r="F287" s="44">
        <v>1</v>
      </c>
      <c r="G287" s="45">
        <v>1</v>
      </c>
      <c r="H287" s="45">
        <v>2.0673E-2</v>
      </c>
      <c r="I287" s="20">
        <f t="shared" si="19"/>
        <v>2.0673E-2</v>
      </c>
    </row>
    <row r="288" spans="1:9" x14ac:dyDescent="0.25">
      <c r="A288" s="2" t="s">
        <v>55</v>
      </c>
      <c r="B288" s="10">
        <v>12.208600000000001</v>
      </c>
      <c r="C288" s="13">
        <v>12.208600000000001</v>
      </c>
      <c r="D288" s="13">
        <v>1.9253999099999999</v>
      </c>
      <c r="E288" s="62">
        <f t="shared" si="15"/>
        <v>0.15770849319332272</v>
      </c>
      <c r="F288" s="44">
        <v>4.3039899999999998</v>
      </c>
      <c r="G288" s="45">
        <v>4.3017899999999996</v>
      </c>
      <c r="H288" s="45">
        <v>0.31486092999999998</v>
      </c>
      <c r="I288" s="20">
        <f t="shared" si="19"/>
        <v>7.3193003377663726E-2</v>
      </c>
    </row>
    <row r="289" spans="1:9" x14ac:dyDescent="0.25">
      <c r="A289" s="2" t="s">
        <v>56</v>
      </c>
      <c r="B289" s="10">
        <v>165.43496200000001</v>
      </c>
      <c r="C289" s="13">
        <v>165.43496200000001</v>
      </c>
      <c r="D289" s="13">
        <v>15.0551554</v>
      </c>
      <c r="E289" s="62">
        <f t="shared" si="15"/>
        <v>9.1003468783097965E-2</v>
      </c>
      <c r="F289" s="44">
        <v>180.00200000000001</v>
      </c>
      <c r="G289" s="45">
        <v>180.00200000000001</v>
      </c>
      <c r="H289" s="45">
        <v>30.178521910000001</v>
      </c>
      <c r="I289" s="20">
        <f t="shared" si="19"/>
        <v>0.16765659220453105</v>
      </c>
    </row>
    <row r="290" spans="1:9" x14ac:dyDescent="0.25">
      <c r="A290" s="2" t="s">
        <v>57</v>
      </c>
      <c r="B290" s="10">
        <v>11.417524999999999</v>
      </c>
      <c r="C290" s="13">
        <v>11.417524999999999</v>
      </c>
      <c r="D290" s="13">
        <v>2.56018985</v>
      </c>
      <c r="E290" s="62">
        <f t="shared" si="15"/>
        <v>0.22423334741986553</v>
      </c>
      <c r="F290" s="44">
        <v>7.3252350000000002</v>
      </c>
      <c r="G290" s="45">
        <v>7.3180350000000001</v>
      </c>
      <c r="H290" s="45">
        <v>0.88830125999999998</v>
      </c>
      <c r="I290" s="20">
        <f t="shared" si="19"/>
        <v>0.1213852161133419</v>
      </c>
    </row>
    <row r="291" spans="1:9" x14ac:dyDescent="0.25">
      <c r="A291" s="2" t="s">
        <v>58</v>
      </c>
      <c r="B291" s="10">
        <v>28.406922000000002</v>
      </c>
      <c r="C291" s="13">
        <v>28.406922000000002</v>
      </c>
      <c r="D291" s="13">
        <v>4.5833802500000003</v>
      </c>
      <c r="E291" s="62">
        <f t="shared" si="15"/>
        <v>0.16134730295665262</v>
      </c>
      <c r="F291" s="44">
        <v>367.004166</v>
      </c>
      <c r="G291" s="45">
        <v>367.004166</v>
      </c>
      <c r="H291" s="45">
        <v>120.77735387999999</v>
      </c>
      <c r="I291" s="20">
        <f t="shared" si="19"/>
        <v>0.32908987163922276</v>
      </c>
    </row>
    <row r="292" spans="1:9" x14ac:dyDescent="0.25">
      <c r="A292" s="2" t="s">
        <v>59</v>
      </c>
      <c r="B292" s="10">
        <v>7.4109999999999996</v>
      </c>
      <c r="C292" s="13">
        <v>7.4109999999999996</v>
      </c>
      <c r="D292" s="13">
        <v>1.4814869199999998</v>
      </c>
      <c r="E292" s="62">
        <f t="shared" si="15"/>
        <v>0.19990378086627983</v>
      </c>
      <c r="F292" s="44">
        <v>85.034295</v>
      </c>
      <c r="G292" s="45">
        <v>85.034295</v>
      </c>
      <c r="H292" s="45">
        <v>7.3283515000000001</v>
      </c>
      <c r="I292" s="20">
        <f t="shared" si="19"/>
        <v>8.6181128449409741E-2</v>
      </c>
    </row>
    <row r="293" spans="1:9" x14ac:dyDescent="0.25">
      <c r="A293" s="2" t="s">
        <v>60</v>
      </c>
      <c r="B293" s="10">
        <v>23.967887000000001</v>
      </c>
      <c r="C293" s="13">
        <v>23.967887000000001</v>
      </c>
      <c r="D293" s="13">
        <v>0</v>
      </c>
      <c r="E293" s="62">
        <f t="shared" si="15"/>
        <v>0</v>
      </c>
      <c r="F293" s="44">
        <v>31.264053000000001</v>
      </c>
      <c r="G293" s="45">
        <v>31.264053000000001</v>
      </c>
      <c r="H293" s="45">
        <v>0</v>
      </c>
      <c r="I293" s="20">
        <f t="shared" si="19"/>
        <v>0</v>
      </c>
    </row>
    <row r="294" spans="1:9" x14ac:dyDescent="0.25">
      <c r="A294" s="2" t="s">
        <v>61</v>
      </c>
      <c r="B294" s="10">
        <v>17.604700000000001</v>
      </c>
      <c r="C294" s="13">
        <v>17.604700000000001</v>
      </c>
      <c r="D294" s="13">
        <v>3.03967733</v>
      </c>
      <c r="E294" s="62">
        <f t="shared" si="15"/>
        <v>0.17266283038052338</v>
      </c>
      <c r="F294" s="44">
        <v>30.8857</v>
      </c>
      <c r="G294" s="45">
        <v>30.8857</v>
      </c>
      <c r="H294" s="45">
        <v>3.5939915400000002</v>
      </c>
      <c r="I294" s="20">
        <f t="shared" si="19"/>
        <v>0.11636425724526238</v>
      </c>
    </row>
    <row r="295" spans="1:9" x14ac:dyDescent="0.25">
      <c r="A295" s="2" t="s">
        <v>62</v>
      </c>
      <c r="B295" s="10">
        <v>6</v>
      </c>
      <c r="C295" s="13">
        <v>5.9901030000000004</v>
      </c>
      <c r="D295" s="13">
        <v>0.8761679</v>
      </c>
      <c r="E295" s="62">
        <f t="shared" si="15"/>
        <v>0.14626925446857925</v>
      </c>
      <c r="F295" s="44">
        <v>0.64151000000000002</v>
      </c>
      <c r="G295" s="45">
        <v>0.64151000000000002</v>
      </c>
      <c r="H295" s="45">
        <v>5.6389999999999999E-3</v>
      </c>
      <c r="I295" s="20">
        <f t="shared" si="19"/>
        <v>8.7901981262957698E-3</v>
      </c>
    </row>
    <row r="296" spans="1:9" x14ac:dyDescent="0.25">
      <c r="A296" s="2" t="s">
        <v>99</v>
      </c>
      <c r="B296" s="10">
        <v>13.0266</v>
      </c>
      <c r="C296" s="13">
        <v>13.0266</v>
      </c>
      <c r="D296" s="13">
        <v>2.9123133299999999</v>
      </c>
      <c r="E296" s="62">
        <f t="shared" si="15"/>
        <v>0.22356665054580627</v>
      </c>
      <c r="F296" s="44">
        <v>3.109</v>
      </c>
      <c r="G296" s="45">
        <v>3.109</v>
      </c>
      <c r="H296" s="45">
        <v>9.1140699999999991E-2</v>
      </c>
      <c r="I296" s="20">
        <f t="shared" si="19"/>
        <v>2.9315117401093597E-2</v>
      </c>
    </row>
    <row r="297" spans="1:9" x14ac:dyDescent="0.25">
      <c r="A297" s="2" t="s">
        <v>63</v>
      </c>
      <c r="B297" s="10">
        <v>51.226900000000001</v>
      </c>
      <c r="C297" s="13">
        <v>51.226900000000001</v>
      </c>
      <c r="D297" s="13">
        <v>11.203716759999999</v>
      </c>
      <c r="E297" s="62">
        <f t="shared" si="15"/>
        <v>0.21870768600090965</v>
      </c>
      <c r="F297" s="44">
        <v>1.4479</v>
      </c>
      <c r="G297" s="45">
        <v>1.4479</v>
      </c>
      <c r="H297" s="45">
        <v>0.16601292000000001</v>
      </c>
      <c r="I297" s="20">
        <f t="shared" si="19"/>
        <v>0.11465772498100699</v>
      </c>
    </row>
    <row r="298" spans="1:9" x14ac:dyDescent="0.25">
      <c r="A298" s="2" t="s">
        <v>64</v>
      </c>
      <c r="B298" s="10">
        <v>8.1247000000000007</v>
      </c>
      <c r="C298" s="13">
        <v>8.1247000000000007</v>
      </c>
      <c r="D298" s="13">
        <v>1.35010319</v>
      </c>
      <c r="E298" s="62">
        <f t="shared" si="15"/>
        <v>0.16617268206826097</v>
      </c>
      <c r="F298" s="44">
        <v>13.30339</v>
      </c>
      <c r="G298" s="45">
        <v>13.30339</v>
      </c>
      <c r="H298" s="45">
        <v>2.2944646</v>
      </c>
      <c r="I298" s="20">
        <f t="shared" si="19"/>
        <v>0.17247217438562651</v>
      </c>
    </row>
    <row r="299" spans="1:9" x14ac:dyDescent="0.25">
      <c r="A299" s="2" t="s">
        <v>86</v>
      </c>
      <c r="B299" s="10">
        <v>112.03440000000001</v>
      </c>
      <c r="C299" s="13">
        <v>113.782201</v>
      </c>
      <c r="D299" s="13">
        <v>17.00527361</v>
      </c>
      <c r="E299" s="62">
        <f t="shared" si="15"/>
        <v>0.14945460239427077</v>
      </c>
      <c r="F299" s="44">
        <v>3.8889999999999998</v>
      </c>
      <c r="G299" s="45">
        <v>3.8889999999999998</v>
      </c>
      <c r="H299" s="45">
        <v>0</v>
      </c>
      <c r="I299" s="20">
        <f t="shared" si="19"/>
        <v>0</v>
      </c>
    </row>
    <row r="300" spans="1:9" ht="17.25" x14ac:dyDescent="0.25">
      <c r="A300" s="2" t="s">
        <v>106</v>
      </c>
      <c r="B300" s="34">
        <v>54.658327</v>
      </c>
      <c r="C300" s="35">
        <v>54.658327</v>
      </c>
      <c r="D300" s="35">
        <v>2.9027344400000001</v>
      </c>
      <c r="E300" s="62">
        <f t="shared" si="15"/>
        <v>5.3106902448733936E-2</v>
      </c>
      <c r="F300" s="34">
        <v>490.71752600000002</v>
      </c>
      <c r="G300" s="35">
        <v>490.71752600000002</v>
      </c>
      <c r="H300" s="35">
        <v>1.225E-2</v>
      </c>
      <c r="I300" s="20">
        <f t="shared" si="19"/>
        <v>2.4963445059429158E-5</v>
      </c>
    </row>
    <row r="301" spans="1:9" x14ac:dyDescent="0.25">
      <c r="A301" s="2" t="s">
        <v>65</v>
      </c>
      <c r="B301" s="10">
        <v>6.5351100000000004</v>
      </c>
      <c r="C301" s="13">
        <v>6.4981150000000003</v>
      </c>
      <c r="D301" s="13">
        <v>2.0153796499999999</v>
      </c>
      <c r="E301" s="62">
        <f t="shared" si="15"/>
        <v>0.3101483507140147</v>
      </c>
      <c r="F301" s="44">
        <v>6.8336300000000003</v>
      </c>
      <c r="G301" s="45">
        <v>6.8206619999999996</v>
      </c>
      <c r="H301" s="45">
        <v>0</v>
      </c>
      <c r="I301" s="20">
        <f t="shared" si="19"/>
        <v>0</v>
      </c>
    </row>
    <row r="302" spans="1:9" x14ac:dyDescent="0.25">
      <c r="A302" s="2" t="s">
        <v>66</v>
      </c>
      <c r="B302" s="10">
        <v>20.989224</v>
      </c>
      <c r="C302" s="13">
        <v>20.989224</v>
      </c>
      <c r="D302" s="13">
        <v>6.02968875</v>
      </c>
      <c r="E302" s="62">
        <f t="shared" si="15"/>
        <v>0.28727544905900287</v>
      </c>
      <c r="F302" s="44">
        <v>85.004999999999995</v>
      </c>
      <c r="G302" s="45">
        <v>85.004999999999995</v>
      </c>
      <c r="H302" s="45">
        <v>8.0582307599999989</v>
      </c>
      <c r="I302" s="20">
        <f t="shared" si="19"/>
        <v>9.4797138521263452E-2</v>
      </c>
    </row>
    <row r="303" spans="1:9" x14ac:dyDescent="0.25">
      <c r="A303" s="7" t="s">
        <v>87</v>
      </c>
      <c r="B303" s="10">
        <v>3.323515</v>
      </c>
      <c r="C303" s="13">
        <v>3.30755</v>
      </c>
      <c r="D303" s="13">
        <v>0.63618517000000008</v>
      </c>
      <c r="E303" s="62">
        <f t="shared" si="15"/>
        <v>0.19234332663149464</v>
      </c>
      <c r="F303" s="44">
        <v>2.165</v>
      </c>
      <c r="G303" s="45">
        <v>2.165</v>
      </c>
      <c r="H303" s="45">
        <v>7.8498029999999996E-2</v>
      </c>
      <c r="I303" s="20">
        <f t="shared" si="19"/>
        <v>3.6257750577367201E-2</v>
      </c>
    </row>
    <row r="304" spans="1:9" x14ac:dyDescent="0.25">
      <c r="A304" s="2" t="s">
        <v>67</v>
      </c>
      <c r="B304" s="10">
        <v>14.625904</v>
      </c>
      <c r="C304" s="13">
        <v>14.625904</v>
      </c>
      <c r="D304" s="13">
        <v>2.9672753599999999</v>
      </c>
      <c r="E304" s="62">
        <f t="shared" si="15"/>
        <v>0.20287808261287643</v>
      </c>
      <c r="F304" s="44">
        <v>3.997096</v>
      </c>
      <c r="G304" s="45">
        <v>3.997096</v>
      </c>
      <c r="H304" s="45">
        <v>1.29579132</v>
      </c>
      <c r="I304" s="20">
        <f t="shared" si="19"/>
        <v>0.32418318699375748</v>
      </c>
    </row>
    <row r="305" spans="1:9" x14ac:dyDescent="0.25">
      <c r="A305" s="2" t="s">
        <v>68</v>
      </c>
      <c r="B305" s="10">
        <v>7.0267099999999996</v>
      </c>
      <c r="C305" s="13">
        <v>7.0267099999999996</v>
      </c>
      <c r="D305" s="13">
        <v>0.17835701999999998</v>
      </c>
      <c r="E305" s="62">
        <f t="shared" si="15"/>
        <v>2.5382721074300774E-2</v>
      </c>
      <c r="F305" s="44">
        <v>43.6892</v>
      </c>
      <c r="G305" s="45">
        <v>43.6892</v>
      </c>
      <c r="H305" s="45">
        <v>0</v>
      </c>
      <c r="I305" s="20">
        <f t="shared" si="19"/>
        <v>0</v>
      </c>
    </row>
    <row r="306" spans="1:9" x14ac:dyDescent="0.25">
      <c r="A306" s="2" t="s">
        <v>69</v>
      </c>
      <c r="B306" s="10">
        <v>7.1890000000000001</v>
      </c>
      <c r="C306" s="13">
        <v>7.1283849999999997</v>
      </c>
      <c r="D306" s="13">
        <v>1.0768828300000002</v>
      </c>
      <c r="E306" s="62">
        <f t="shared" si="15"/>
        <v>0.15106967847555935</v>
      </c>
      <c r="F306" s="44">
        <v>1.8360000000000001</v>
      </c>
      <c r="G306" s="45">
        <v>1.8360000000000001</v>
      </c>
      <c r="H306" s="45">
        <v>8.5082249999999998E-2</v>
      </c>
      <c r="I306" s="20">
        <f t="shared" si="19"/>
        <v>4.6341094771241827E-2</v>
      </c>
    </row>
    <row r="307" spans="1:9" x14ac:dyDescent="0.25">
      <c r="A307" s="2" t="s">
        <v>70</v>
      </c>
      <c r="B307" s="10">
        <v>6.3311000000000002</v>
      </c>
      <c r="C307" s="13">
        <v>6.3261000000000003</v>
      </c>
      <c r="D307" s="13">
        <v>1.2352219600000001</v>
      </c>
      <c r="E307" s="62">
        <f t="shared" si="15"/>
        <v>0.19525805156415485</v>
      </c>
      <c r="F307" s="44">
        <v>0.62653499999999995</v>
      </c>
      <c r="G307" s="45">
        <v>0.62653499999999995</v>
      </c>
      <c r="H307" s="45">
        <v>0.10469231</v>
      </c>
      <c r="I307" s="20">
        <f t="shared" si="19"/>
        <v>0.16709730501887365</v>
      </c>
    </row>
    <row r="308" spans="1:9" x14ac:dyDescent="0.25">
      <c r="A308" s="2" t="s">
        <v>71</v>
      </c>
      <c r="B308" s="10">
        <v>13.426600000000001</v>
      </c>
      <c r="C308" s="13">
        <v>13.426596</v>
      </c>
      <c r="D308" s="13">
        <v>3.4701120299999997</v>
      </c>
      <c r="E308" s="62">
        <f t="shared" si="15"/>
        <v>0.25845061771427397</v>
      </c>
      <c r="F308" s="44">
        <v>2.6362000000000001</v>
      </c>
      <c r="G308" s="45">
        <v>2.5362040000000001</v>
      </c>
      <c r="H308" s="45">
        <v>0.38242284000000004</v>
      </c>
      <c r="I308" s="20">
        <f t="shared" si="19"/>
        <v>0.15078552040766438</v>
      </c>
    </row>
    <row r="309" spans="1:9" x14ac:dyDescent="0.25">
      <c r="A309" s="2" t="s">
        <v>72</v>
      </c>
      <c r="B309" s="10">
        <v>1.6839999999999999</v>
      </c>
      <c r="C309" s="13">
        <v>1.6839999999999999</v>
      </c>
      <c r="D309" s="13">
        <v>0</v>
      </c>
      <c r="E309" s="62">
        <f t="shared" si="15"/>
        <v>0</v>
      </c>
      <c r="F309" s="11" t="s">
        <v>20</v>
      </c>
      <c r="G309" s="12" t="s">
        <v>20</v>
      </c>
      <c r="H309" s="12" t="s">
        <v>20</v>
      </c>
      <c r="I309" s="20" t="s">
        <v>20</v>
      </c>
    </row>
    <row r="310" spans="1:9" x14ac:dyDescent="0.25">
      <c r="A310" s="2" t="s">
        <v>73</v>
      </c>
      <c r="B310" s="10">
        <v>21.214099999999998</v>
      </c>
      <c r="C310" s="13">
        <v>21.122841000000001</v>
      </c>
      <c r="D310" s="13">
        <v>4.1872364700000002</v>
      </c>
      <c r="E310" s="62">
        <f t="shared" si="15"/>
        <v>0.19823263688819132</v>
      </c>
      <c r="F310" s="11" t="s">
        <v>20</v>
      </c>
      <c r="G310" s="12" t="s">
        <v>20</v>
      </c>
      <c r="H310" s="12" t="s">
        <v>20</v>
      </c>
      <c r="I310" s="20" t="s">
        <v>20</v>
      </c>
    </row>
    <row r="311" spans="1:9" ht="30" x14ac:dyDescent="0.25">
      <c r="A311" s="24" t="s">
        <v>74</v>
      </c>
      <c r="B311" s="10">
        <v>8.5654690000000002</v>
      </c>
      <c r="C311" s="13">
        <v>8.5571940000000009</v>
      </c>
      <c r="D311" s="13">
        <v>0.91366513000000005</v>
      </c>
      <c r="E311" s="62">
        <f t="shared" si="15"/>
        <v>0.10677158073078628</v>
      </c>
      <c r="F311" s="11">
        <v>0.60272999999999999</v>
      </c>
      <c r="G311" s="12">
        <v>0.60272999999999999</v>
      </c>
      <c r="H311" s="12">
        <v>0</v>
      </c>
      <c r="I311" s="20">
        <f>H311/G311</f>
        <v>0</v>
      </c>
    </row>
    <row r="312" spans="1:9" ht="30" x14ac:dyDescent="0.25">
      <c r="A312" s="25" t="s">
        <v>75</v>
      </c>
      <c r="B312" s="10">
        <v>6.7720099999999999</v>
      </c>
      <c r="C312" s="13">
        <v>6.7720099999999999</v>
      </c>
      <c r="D312" s="13">
        <v>1.1372602199999999</v>
      </c>
      <c r="E312" s="62">
        <f t="shared" si="15"/>
        <v>0.16793540174925908</v>
      </c>
      <c r="F312" s="11">
        <v>0.72184999999999999</v>
      </c>
      <c r="G312" s="12">
        <v>0.72184999999999999</v>
      </c>
      <c r="H312" s="12">
        <v>0</v>
      </c>
      <c r="I312" s="20">
        <f>H312/G312</f>
        <v>0</v>
      </c>
    </row>
    <row r="313" spans="1:9" x14ac:dyDescent="0.25">
      <c r="A313" s="25" t="s">
        <v>107</v>
      </c>
      <c r="B313" s="10">
        <v>154.146118</v>
      </c>
      <c r="C313" s="13">
        <v>154.146118</v>
      </c>
      <c r="D313" s="13">
        <v>35.18994103</v>
      </c>
      <c r="E313" s="62">
        <f t="shared" si="15"/>
        <v>0.22828950535102024</v>
      </c>
      <c r="F313" s="44">
        <v>13.914440000000001</v>
      </c>
      <c r="G313" s="45">
        <v>13.914440000000001</v>
      </c>
      <c r="H313" s="45">
        <v>0.89183372999999999</v>
      </c>
      <c r="I313" s="20">
        <f>H313/G313</f>
        <v>6.4094115896866852E-2</v>
      </c>
    </row>
    <row r="314" spans="1:9" ht="30" x14ac:dyDescent="0.25">
      <c r="A314" s="22" t="s">
        <v>76</v>
      </c>
      <c r="B314" s="10">
        <v>2.3157350000000001</v>
      </c>
      <c r="C314" s="13">
        <v>2.2785489999999999</v>
      </c>
      <c r="D314" s="13">
        <v>0.48666419</v>
      </c>
      <c r="E314" s="62">
        <f t="shared" si="15"/>
        <v>0.21358513246807509</v>
      </c>
      <c r="F314" s="11" t="s">
        <v>20</v>
      </c>
      <c r="G314" s="12" t="s">
        <v>20</v>
      </c>
      <c r="H314" s="12" t="s">
        <v>20</v>
      </c>
      <c r="I314" s="20" t="s">
        <v>20</v>
      </c>
    </row>
    <row r="315" spans="1:9" x14ac:dyDescent="0.25">
      <c r="A315" s="2" t="s">
        <v>77</v>
      </c>
      <c r="B315" s="10">
        <v>24.163</v>
      </c>
      <c r="C315" s="13">
        <v>24.163</v>
      </c>
      <c r="D315" s="13">
        <v>4.5208960199999995</v>
      </c>
      <c r="E315" s="62">
        <f t="shared" si="15"/>
        <v>0.18709994702644536</v>
      </c>
      <c r="F315" s="44">
        <v>2.37405</v>
      </c>
      <c r="G315" s="45">
        <v>2.37405</v>
      </c>
      <c r="H315" s="45">
        <v>0.37551584000000005</v>
      </c>
      <c r="I315" s="20">
        <f t="shared" ref="I315:I319" si="20">H315/G315</f>
        <v>0.15817520271266403</v>
      </c>
    </row>
    <row r="316" spans="1:9" x14ac:dyDescent="0.25">
      <c r="A316" s="7" t="s">
        <v>78</v>
      </c>
      <c r="B316" s="10">
        <v>9.8908000000000005</v>
      </c>
      <c r="C316" s="13">
        <v>9.8588039999999992</v>
      </c>
      <c r="D316" s="13">
        <v>0.79125626000000004</v>
      </c>
      <c r="E316" s="62">
        <f t="shared" si="15"/>
        <v>8.0258848842111083E-2</v>
      </c>
      <c r="F316" s="44">
        <v>2.6825060000000001</v>
      </c>
      <c r="G316" s="45">
        <v>2.6825060000000001</v>
      </c>
      <c r="H316" s="45">
        <v>1.7716779999999998E-2</v>
      </c>
      <c r="I316" s="20">
        <f t="shared" si="20"/>
        <v>6.6045630466436975E-3</v>
      </c>
    </row>
    <row r="317" spans="1:9" x14ac:dyDescent="0.25">
      <c r="A317" s="2" t="s">
        <v>79</v>
      </c>
      <c r="B317" s="10">
        <v>55.417900000000003</v>
      </c>
      <c r="C317" s="13">
        <v>55.271777999999998</v>
      </c>
      <c r="D317" s="13">
        <v>1.3902993400000001</v>
      </c>
      <c r="E317" s="62">
        <f t="shared" si="15"/>
        <v>2.5153874007816435E-2</v>
      </c>
      <c r="F317" s="44">
        <v>4.9000000000000004</v>
      </c>
      <c r="G317" s="45">
        <v>4.5623659999999999</v>
      </c>
      <c r="H317" s="45">
        <v>3.2994999999999997E-2</v>
      </c>
      <c r="I317" s="20">
        <f t="shared" si="20"/>
        <v>7.2319932245681288E-3</v>
      </c>
    </row>
    <row r="318" spans="1:9" x14ac:dyDescent="0.25">
      <c r="A318" s="2" t="s">
        <v>80</v>
      </c>
      <c r="B318" s="10">
        <v>240.74469999999999</v>
      </c>
      <c r="C318" s="13">
        <v>240.74469999999999</v>
      </c>
      <c r="D318" s="13">
        <v>48.9712903</v>
      </c>
      <c r="E318" s="62">
        <f t="shared" si="15"/>
        <v>0.20341586045300269</v>
      </c>
      <c r="F318" s="44">
        <v>13.59127</v>
      </c>
      <c r="G318" s="45">
        <v>13.59127</v>
      </c>
      <c r="H318" s="45">
        <v>0.329731</v>
      </c>
      <c r="I318" s="20">
        <f t="shared" si="20"/>
        <v>2.4260499570680296E-2</v>
      </c>
    </row>
    <row r="319" spans="1:9" x14ac:dyDescent="0.25">
      <c r="A319" s="2" t="s">
        <v>88</v>
      </c>
      <c r="B319" s="10">
        <v>93.595080999999993</v>
      </c>
      <c r="C319" s="13">
        <v>93.595080999999993</v>
      </c>
      <c r="D319" s="13">
        <v>18.36542588</v>
      </c>
      <c r="E319" s="62">
        <f t="shared" si="15"/>
        <v>0.19622212710088902</v>
      </c>
      <c r="F319" s="44">
        <v>12.08475</v>
      </c>
      <c r="G319" s="45">
        <v>12.08475</v>
      </c>
      <c r="H319" s="45">
        <v>1.1203200800000002</v>
      </c>
      <c r="I319" s="20">
        <f t="shared" si="20"/>
        <v>9.2705275657336744E-2</v>
      </c>
    </row>
    <row r="320" spans="1:9" x14ac:dyDescent="0.25">
      <c r="A320" s="2" t="s">
        <v>81</v>
      </c>
      <c r="B320" s="10">
        <v>0.5</v>
      </c>
      <c r="C320" s="13">
        <v>0.5</v>
      </c>
      <c r="D320" s="13">
        <v>6.0914699999999995E-2</v>
      </c>
      <c r="E320" s="62">
        <f t="shared" si="15"/>
        <v>0.12182939999999999</v>
      </c>
      <c r="F320" s="11" t="s">
        <v>20</v>
      </c>
      <c r="G320" s="12" t="s">
        <v>20</v>
      </c>
      <c r="H320" s="12" t="s">
        <v>20</v>
      </c>
      <c r="I320" s="20" t="s">
        <v>20</v>
      </c>
    </row>
    <row r="321" spans="1:9" ht="15.75" thickBot="1" x14ac:dyDescent="0.3">
      <c r="A321" s="9" t="s">
        <v>82</v>
      </c>
      <c r="B321" s="52">
        <v>32.581940000000003</v>
      </c>
      <c r="C321" s="53">
        <v>32.581940000000003</v>
      </c>
      <c r="D321" s="53">
        <v>8.1572694600000002</v>
      </c>
      <c r="E321" s="64">
        <f>D321/C321</f>
        <v>0.2503616868731573</v>
      </c>
      <c r="F321" s="46">
        <v>7.7409999999999997</v>
      </c>
      <c r="G321" s="47">
        <v>7.7409999999999997</v>
      </c>
      <c r="H321" s="47">
        <v>1.01669323</v>
      </c>
      <c r="I321" s="33">
        <f t="shared" ref="I321:I326" si="21">H321/G321</f>
        <v>0.13133874564009818</v>
      </c>
    </row>
    <row r="322" spans="1:9" ht="15.75" thickBot="1" x14ac:dyDescent="0.3">
      <c r="A322" s="37" t="s">
        <v>102</v>
      </c>
      <c r="B322" s="73">
        <f>SUM(B323:B328)</f>
        <v>1397.260462</v>
      </c>
      <c r="C322" s="74">
        <f>SUM(C323:C328)</f>
        <v>1396.8819120000001</v>
      </c>
      <c r="D322" s="74">
        <f>SUM(D323:D328)</f>
        <v>163.38822704999998</v>
      </c>
      <c r="E322" s="75">
        <f>D322/C322</f>
        <v>0.11696638466459001</v>
      </c>
      <c r="F322" s="76">
        <f>SUM(F323:F328)</f>
        <v>4386.0544879999998</v>
      </c>
      <c r="G322" s="38">
        <f>SUM(G323:G328)</f>
        <v>4386.3294880000003</v>
      </c>
      <c r="H322" s="38">
        <f>SUM(H323:H328)</f>
        <v>1167.8190960300001</v>
      </c>
      <c r="I322" s="41">
        <f t="shared" si="21"/>
        <v>0.26624062310523811</v>
      </c>
    </row>
    <row r="323" spans="1:9" x14ac:dyDescent="0.25">
      <c r="A323" s="7" t="s">
        <v>89</v>
      </c>
      <c r="B323" s="54">
        <v>274.57781499999999</v>
      </c>
      <c r="C323" s="55">
        <v>274.22281500000003</v>
      </c>
      <c r="D323" s="55">
        <v>13.367547480000001</v>
      </c>
      <c r="E323" s="65">
        <f>D323/C323</f>
        <v>4.8747028871394232E-2</v>
      </c>
      <c r="F323" s="42">
        <v>205.71276599999999</v>
      </c>
      <c r="G323" s="43">
        <v>205.98776599999999</v>
      </c>
      <c r="H323" s="43">
        <v>26.348542859999998</v>
      </c>
      <c r="I323" s="30">
        <f t="shared" si="21"/>
        <v>0.12791314441460566</v>
      </c>
    </row>
    <row r="324" spans="1:9" x14ac:dyDescent="0.25">
      <c r="A324" s="2" t="s">
        <v>90</v>
      </c>
      <c r="B324" s="10">
        <v>339.93290000000002</v>
      </c>
      <c r="C324" s="13">
        <v>339.93290000000002</v>
      </c>
      <c r="D324" s="13">
        <v>71.759225000000001</v>
      </c>
      <c r="E324" s="62">
        <f>D324/C324</f>
        <v>0.21109820496927481</v>
      </c>
      <c r="F324" s="44">
        <v>2007.0446999999999</v>
      </c>
      <c r="G324" s="45">
        <v>2007.0446999999999</v>
      </c>
      <c r="H324" s="45">
        <v>752.79167500000005</v>
      </c>
      <c r="I324" s="20">
        <f t="shared" si="21"/>
        <v>0.37507469315456704</v>
      </c>
    </row>
    <row r="325" spans="1:9" x14ac:dyDescent="0.25">
      <c r="A325" s="2" t="s">
        <v>91</v>
      </c>
      <c r="B325" s="10">
        <v>210.8706</v>
      </c>
      <c r="C325" s="13">
        <v>210.8706</v>
      </c>
      <c r="D325" s="13">
        <v>64.515989000000005</v>
      </c>
      <c r="E325" s="62">
        <f>D325/C325</f>
        <v>0.3059506114176182</v>
      </c>
      <c r="F325" s="44">
        <v>530.31790000000001</v>
      </c>
      <c r="G325" s="45">
        <v>530.31790000000001</v>
      </c>
      <c r="H325" s="45">
        <v>308.88131700000002</v>
      </c>
      <c r="I325" s="20">
        <f t="shared" si="21"/>
        <v>0.58244558028307181</v>
      </c>
    </row>
    <row r="326" spans="1:9" ht="17.25" x14ac:dyDescent="0.25">
      <c r="A326" s="2" t="s">
        <v>110</v>
      </c>
      <c r="B326" s="11" t="s">
        <v>20</v>
      </c>
      <c r="C326" s="12" t="s">
        <v>20</v>
      </c>
      <c r="D326" s="12" t="s">
        <v>20</v>
      </c>
      <c r="E326" s="62" t="s">
        <v>20</v>
      </c>
      <c r="F326" s="44">
        <v>1461.0985000000001</v>
      </c>
      <c r="G326" s="45">
        <v>1461.0985000000001</v>
      </c>
      <c r="H326" s="67">
        <v>79.088839120000003</v>
      </c>
      <c r="I326" s="20">
        <f t="shared" si="21"/>
        <v>5.4129710707388992E-2</v>
      </c>
    </row>
    <row r="327" spans="1:9" x14ac:dyDescent="0.25">
      <c r="A327" s="2" t="s">
        <v>92</v>
      </c>
      <c r="B327" s="11">
        <v>2.9946999999999999</v>
      </c>
      <c r="C327" s="12">
        <v>2.9946999999999999</v>
      </c>
      <c r="D327" s="12">
        <v>0.34205009000000003</v>
      </c>
      <c r="E327" s="62">
        <f>D327/C327</f>
        <v>0.11421848265268643</v>
      </c>
      <c r="F327" s="68" t="s">
        <v>20</v>
      </c>
      <c r="G327" s="69" t="s">
        <v>20</v>
      </c>
      <c r="H327" s="69" t="s">
        <v>20</v>
      </c>
      <c r="I327" s="20" t="s">
        <v>20</v>
      </c>
    </row>
    <row r="328" spans="1:9" ht="15.75" thickBot="1" x14ac:dyDescent="0.3">
      <c r="A328" s="9" t="s">
        <v>93</v>
      </c>
      <c r="B328" s="52">
        <v>568.88444700000002</v>
      </c>
      <c r="C328" s="53">
        <v>568.86089700000002</v>
      </c>
      <c r="D328" s="53">
        <v>13.40341548</v>
      </c>
      <c r="E328" s="64">
        <f>D328/C328</f>
        <v>2.3561850622332368E-2</v>
      </c>
      <c r="F328" s="46">
        <v>181.88062199999999</v>
      </c>
      <c r="G328" s="47">
        <v>181.88062199999999</v>
      </c>
      <c r="H328" s="47">
        <v>0.70872204999999999</v>
      </c>
      <c r="I328" s="31">
        <f>H328/G328</f>
        <v>3.8966330893678166E-3</v>
      </c>
    </row>
    <row r="329" spans="1:9" x14ac:dyDescent="0.25">
      <c r="A329" s="160" t="s">
        <v>215</v>
      </c>
      <c r="B329" s="160"/>
      <c r="C329" s="160"/>
      <c r="D329" s="160"/>
      <c r="E329" s="225" t="s">
        <v>216</v>
      </c>
      <c r="F329" s="225"/>
      <c r="G329" s="225"/>
      <c r="H329" s="225"/>
      <c r="I329" s="225"/>
    </row>
    <row r="330" spans="1:9" x14ac:dyDescent="0.25">
      <c r="A330" s="230" t="s">
        <v>217</v>
      </c>
      <c r="B330" s="231"/>
      <c r="C330" s="231"/>
      <c r="D330" s="231"/>
      <c r="E330" s="231"/>
      <c r="F330" s="231"/>
      <c r="G330" s="231"/>
      <c r="H330" s="231"/>
      <c r="I330" s="231"/>
    </row>
    <row r="331" spans="1:9" x14ac:dyDescent="0.25">
      <c r="A331" s="232"/>
      <c r="B331" s="232"/>
      <c r="C331" s="232"/>
      <c r="D331" s="232"/>
      <c r="E331" s="232"/>
      <c r="F331" s="232"/>
      <c r="G331" s="232"/>
      <c r="H331" s="232"/>
      <c r="I331" s="232"/>
    </row>
    <row r="332" spans="1:9" x14ac:dyDescent="0.25">
      <c r="A332" s="210" t="s">
        <v>97</v>
      </c>
      <c r="B332" s="210"/>
      <c r="C332" s="210"/>
      <c r="D332" s="210"/>
      <c r="E332" s="210"/>
      <c r="F332" s="210"/>
      <c r="G332" s="210"/>
      <c r="H332" s="210"/>
      <c r="I332" s="210"/>
    </row>
    <row r="333" spans="1:9" x14ac:dyDescent="0.25">
      <c r="A333" s="212" t="s">
        <v>108</v>
      </c>
      <c r="B333" s="212"/>
      <c r="C333" s="212"/>
      <c r="D333" s="212"/>
      <c r="E333" s="212"/>
      <c r="F333" s="212"/>
      <c r="G333" s="212"/>
      <c r="H333" s="212"/>
      <c r="I333" s="212"/>
    </row>
    <row r="334" spans="1:9" x14ac:dyDescent="0.25">
      <c r="A334" s="210" t="s">
        <v>223</v>
      </c>
      <c r="B334" s="210"/>
      <c r="C334" s="210"/>
      <c r="D334" s="210"/>
      <c r="E334" s="210"/>
      <c r="F334" s="210"/>
      <c r="G334" s="210"/>
      <c r="H334" s="210"/>
      <c r="I334" s="210"/>
    </row>
    <row r="335" spans="1:9" x14ac:dyDescent="0.25">
      <c r="A335" s="213" t="s">
        <v>109</v>
      </c>
      <c r="B335" s="213"/>
      <c r="C335" s="213"/>
      <c r="D335" s="213"/>
      <c r="E335" s="213"/>
      <c r="F335" s="213"/>
      <c r="G335" s="213"/>
      <c r="H335" s="213"/>
      <c r="I335" s="213"/>
    </row>
    <row r="336" spans="1:9" x14ac:dyDescent="0.25">
      <c r="A336" s="214"/>
      <c r="B336" s="214"/>
      <c r="C336" s="214"/>
      <c r="D336" s="214"/>
      <c r="E336" s="214"/>
      <c r="F336" s="214"/>
      <c r="G336" s="214"/>
      <c r="H336" s="214"/>
      <c r="I336" s="214"/>
    </row>
    <row r="337" spans="1:9" x14ac:dyDescent="0.25">
      <c r="A337" s="215" t="s">
        <v>0</v>
      </c>
      <c r="B337" s="215"/>
      <c r="C337" s="215"/>
      <c r="D337" s="215"/>
      <c r="E337" s="215"/>
      <c r="F337" s="215"/>
      <c r="G337" s="215"/>
      <c r="H337" s="215"/>
      <c r="I337" s="215"/>
    </row>
    <row r="338" spans="1:9" x14ac:dyDescent="0.25">
      <c r="A338" s="215" t="s">
        <v>1</v>
      </c>
      <c r="B338" s="215"/>
      <c r="C338" s="215"/>
      <c r="D338" s="215"/>
      <c r="E338" s="215"/>
      <c r="F338" s="215"/>
      <c r="G338" s="215"/>
      <c r="H338" s="215"/>
      <c r="I338" s="215"/>
    </row>
    <row r="339" spans="1:9" x14ac:dyDescent="0.25">
      <c r="A339" s="216" t="s">
        <v>260</v>
      </c>
      <c r="B339" s="216"/>
      <c r="C339" s="216"/>
      <c r="D339" s="216"/>
      <c r="E339" s="216"/>
      <c r="F339" s="216"/>
      <c r="G339" s="216"/>
      <c r="H339" s="216"/>
      <c r="I339" s="216"/>
    </row>
    <row r="340" spans="1:9" x14ac:dyDescent="0.25">
      <c r="A340" s="216" t="s">
        <v>98</v>
      </c>
      <c r="B340" s="216"/>
      <c r="C340" s="216"/>
      <c r="D340" s="216"/>
      <c r="E340" s="216"/>
      <c r="F340" s="216"/>
      <c r="G340" s="216"/>
      <c r="H340" s="216"/>
      <c r="I340" s="216"/>
    </row>
    <row r="341" spans="1:9" x14ac:dyDescent="0.25">
      <c r="A341" s="216" t="s">
        <v>2</v>
      </c>
      <c r="B341" s="216"/>
      <c r="C341" s="216"/>
      <c r="D341" s="216"/>
      <c r="E341" s="216"/>
      <c r="F341" s="216"/>
      <c r="G341" s="216"/>
      <c r="H341" s="216"/>
      <c r="I341" s="216"/>
    </row>
    <row r="342" spans="1:9" x14ac:dyDescent="0.25">
      <c r="A342" s="216" t="s">
        <v>224</v>
      </c>
      <c r="B342" s="216"/>
      <c r="C342" s="216"/>
      <c r="D342" s="216"/>
      <c r="E342" s="216"/>
      <c r="F342" s="216"/>
      <c r="G342" s="216"/>
      <c r="H342" s="216"/>
      <c r="I342" s="216"/>
    </row>
    <row r="343" spans="1:9" ht="15.75" thickBot="1" x14ac:dyDescent="0.3">
      <c r="A343" s="217" t="s">
        <v>3</v>
      </c>
      <c r="B343" s="217"/>
      <c r="C343" s="217"/>
      <c r="D343" s="217"/>
      <c r="E343" s="217"/>
      <c r="F343" s="217"/>
      <c r="G343" s="217"/>
      <c r="H343" s="217"/>
      <c r="I343" s="217"/>
    </row>
    <row r="344" spans="1:9" x14ac:dyDescent="0.25">
      <c r="A344" s="218" t="s">
        <v>4</v>
      </c>
      <c r="B344" s="220" t="s">
        <v>5</v>
      </c>
      <c r="C344" s="221"/>
      <c r="D344" s="221"/>
      <c r="E344" s="222"/>
      <c r="F344" s="220" t="s">
        <v>6</v>
      </c>
      <c r="G344" s="221"/>
      <c r="H344" s="221"/>
      <c r="I344" s="223"/>
    </row>
    <row r="345" spans="1:9" ht="30.75" thickBot="1" x14ac:dyDescent="0.3">
      <c r="A345" s="219"/>
      <c r="B345" s="167" t="s">
        <v>7</v>
      </c>
      <c r="C345" s="168" t="s">
        <v>8</v>
      </c>
      <c r="D345" s="168" t="s">
        <v>219</v>
      </c>
      <c r="E345" s="169" t="s">
        <v>10</v>
      </c>
      <c r="F345" s="170" t="s">
        <v>7</v>
      </c>
      <c r="G345" s="168" t="s">
        <v>8</v>
      </c>
      <c r="H345" s="168" t="s">
        <v>218</v>
      </c>
      <c r="I345" s="171" t="s">
        <v>10</v>
      </c>
    </row>
    <row r="346" spans="1:9" ht="15.75" thickBot="1" x14ac:dyDescent="0.3">
      <c r="A346" s="77" t="s">
        <v>100</v>
      </c>
      <c r="B346" s="26">
        <f>B347+B434</f>
        <v>14318.394163000003</v>
      </c>
      <c r="C346" s="27">
        <f>C347+C434</f>
        <v>14253.679577220004</v>
      </c>
      <c r="D346" s="27">
        <f>D347+D434</f>
        <v>3727.3246643100001</v>
      </c>
      <c r="E346" s="58">
        <f>D346/C346</f>
        <v>0.26149911986705165</v>
      </c>
      <c r="F346" s="26">
        <f>F347+F434</f>
        <v>9549.4804929999991</v>
      </c>
      <c r="G346" s="27">
        <f>G347+G434</f>
        <v>9541.5563349999993</v>
      </c>
      <c r="H346" s="27">
        <f>H347+H434</f>
        <v>2825.7526223599998</v>
      </c>
      <c r="I346" s="28">
        <f>H346/G346</f>
        <v>0.29615217089843865</v>
      </c>
    </row>
    <row r="347" spans="1:9" ht="15.75" thickBot="1" x14ac:dyDescent="0.3">
      <c r="A347" s="78" t="s">
        <v>11</v>
      </c>
      <c r="B347" s="39">
        <f>B348+B376</f>
        <v>12921.133701000002</v>
      </c>
      <c r="C347" s="40">
        <f>C348+C376</f>
        <v>12857.259554220003</v>
      </c>
      <c r="D347" s="40">
        <f>D348+D376</f>
        <v>3523.8638959800001</v>
      </c>
      <c r="E347" s="59">
        <f>D347/C347</f>
        <v>0.27407581538815551</v>
      </c>
      <c r="F347" s="39">
        <f>F348+F376</f>
        <v>5163.4260049999993</v>
      </c>
      <c r="G347" s="40">
        <f>G348+G376</f>
        <v>5154.7664079999995</v>
      </c>
      <c r="H347" s="40">
        <f>H348+H376</f>
        <v>1397.1536745599999</v>
      </c>
      <c r="I347" s="41">
        <f>H347/G347</f>
        <v>0.27104112271540975</v>
      </c>
    </row>
    <row r="348" spans="1:9" ht="15.75" thickBot="1" x14ac:dyDescent="0.3">
      <c r="A348" s="79" t="s">
        <v>12</v>
      </c>
      <c r="B348" s="18">
        <f>SUM(B349:B375)</f>
        <v>7465.2339019999999</v>
      </c>
      <c r="C348" s="19">
        <f>SUM(C349:C375)</f>
        <v>7392.0919752200007</v>
      </c>
      <c r="D348" s="19">
        <f>SUM(D349:D375)</f>
        <v>2092.3238186200001</v>
      </c>
      <c r="E348" s="60">
        <f>D348/C348</f>
        <v>0.28304894279372506</v>
      </c>
      <c r="F348" s="18">
        <f>SUM(F349:F375)</f>
        <v>2985.1766320000002</v>
      </c>
      <c r="G348" s="19">
        <f>SUM(G349:G375)</f>
        <v>2976.4855360000001</v>
      </c>
      <c r="H348" s="19">
        <f>SUM(H349:H375)</f>
        <v>1039.84656634</v>
      </c>
      <c r="I348" s="29">
        <f>H348/G348</f>
        <v>0.34935381131984777</v>
      </c>
    </row>
    <row r="349" spans="1:9" x14ac:dyDescent="0.25">
      <c r="A349" s="1" t="s">
        <v>13</v>
      </c>
      <c r="B349" s="48">
        <v>31.189297</v>
      </c>
      <c r="C349" s="49">
        <v>31.189297</v>
      </c>
      <c r="D349" s="49">
        <v>9.6156457700000004</v>
      </c>
      <c r="E349" s="61">
        <f>D349/C349</f>
        <v>0.30829953525403281</v>
      </c>
      <c r="F349" s="42">
        <v>38.218124000000003</v>
      </c>
      <c r="G349" s="43">
        <v>38.175930000000001</v>
      </c>
      <c r="H349" s="43">
        <v>4.7960159500000001</v>
      </c>
      <c r="I349" s="30">
        <f>H349/G349</f>
        <v>0.12562931538275557</v>
      </c>
    </row>
    <row r="350" spans="1:9" x14ac:dyDescent="0.25">
      <c r="A350" s="2" t="s">
        <v>14</v>
      </c>
      <c r="B350" s="10">
        <v>107.6591</v>
      </c>
      <c r="C350" s="13">
        <v>107.33624</v>
      </c>
      <c r="D350" s="13">
        <v>31.027946119999999</v>
      </c>
      <c r="E350" s="62">
        <f>D350/C350</f>
        <v>0.2890724150575798</v>
      </c>
      <c r="F350" s="44">
        <v>14.39</v>
      </c>
      <c r="G350" s="45">
        <v>14.11279</v>
      </c>
      <c r="H350" s="45">
        <v>2.5641564300000002</v>
      </c>
      <c r="I350" s="20">
        <f>H350/G350</f>
        <v>0.18169025614354073</v>
      </c>
    </row>
    <row r="351" spans="1:9" x14ac:dyDescent="0.25">
      <c r="A351" s="2" t="s">
        <v>15</v>
      </c>
      <c r="B351" s="10">
        <v>33.404971000000003</v>
      </c>
      <c r="C351" s="13">
        <v>33.154922999999997</v>
      </c>
      <c r="D351" s="13">
        <v>13.61210273</v>
      </c>
      <c r="E351" s="62">
        <f t="shared" ref="E351:E367" si="22">D351/C351</f>
        <v>0.4105605291256445</v>
      </c>
      <c r="F351" s="44">
        <v>2.18045</v>
      </c>
      <c r="G351" s="45">
        <v>2.1447750000000001</v>
      </c>
      <c r="H351" s="45">
        <v>0.62430308999999995</v>
      </c>
      <c r="I351" s="20">
        <f t="shared" ref="I351:I358" si="23">H351/G351</f>
        <v>0.29108092457250756</v>
      </c>
    </row>
    <row r="352" spans="1:9" x14ac:dyDescent="0.25">
      <c r="A352" s="2" t="s">
        <v>16</v>
      </c>
      <c r="B352" s="10">
        <v>88.941918999999999</v>
      </c>
      <c r="C352" s="13">
        <v>88.555147000000005</v>
      </c>
      <c r="D352" s="13">
        <v>28.231060410000001</v>
      </c>
      <c r="E352" s="62">
        <f t="shared" si="22"/>
        <v>0.31879638131028115</v>
      </c>
      <c r="F352" s="44">
        <v>4.2821910000000001</v>
      </c>
      <c r="G352" s="45">
        <v>4.5027850000000003</v>
      </c>
      <c r="H352" s="45">
        <v>1.18320297</v>
      </c>
      <c r="I352" s="20">
        <f t="shared" si="23"/>
        <v>0.26277136705394549</v>
      </c>
    </row>
    <row r="353" spans="1:9" x14ac:dyDescent="0.25">
      <c r="A353" s="3" t="s">
        <v>83</v>
      </c>
      <c r="B353" s="10">
        <v>4.8559999999999999</v>
      </c>
      <c r="C353" s="13">
        <v>4.7303249999999997</v>
      </c>
      <c r="D353" s="13">
        <v>1.4632237100000001</v>
      </c>
      <c r="E353" s="62">
        <f t="shared" si="22"/>
        <v>0.30932836750117598</v>
      </c>
      <c r="F353" s="44">
        <v>0.21759999999999999</v>
      </c>
      <c r="G353" s="45">
        <v>0.28144400000000003</v>
      </c>
      <c r="H353" s="45">
        <v>3.1447299999999997E-2</v>
      </c>
      <c r="I353" s="20">
        <f t="shared" si="23"/>
        <v>0.11173554952317333</v>
      </c>
    </row>
    <row r="354" spans="1:9" x14ac:dyDescent="0.25">
      <c r="A354" s="4" t="s">
        <v>17</v>
      </c>
      <c r="B354" s="10">
        <v>58.752766999999999</v>
      </c>
      <c r="C354" s="13">
        <v>58.318759</v>
      </c>
      <c r="D354" s="13">
        <v>18.63173935</v>
      </c>
      <c r="E354" s="62">
        <f t="shared" si="22"/>
        <v>0.3194810669753792</v>
      </c>
      <c r="F354" s="44">
        <v>68.633499999999998</v>
      </c>
      <c r="G354" s="45">
        <v>68.686063000000004</v>
      </c>
      <c r="H354" s="45">
        <v>46.009302549999994</v>
      </c>
      <c r="I354" s="20">
        <f t="shared" si="23"/>
        <v>0.66984917376906561</v>
      </c>
    </row>
    <row r="355" spans="1:9" x14ac:dyDescent="0.25">
      <c r="A355" s="4" t="s">
        <v>84</v>
      </c>
      <c r="B355" s="10">
        <v>27.894030000000001</v>
      </c>
      <c r="C355" s="13">
        <v>27.869603999999999</v>
      </c>
      <c r="D355" s="13">
        <v>8.3372298800000006</v>
      </c>
      <c r="E355" s="62">
        <f t="shared" si="22"/>
        <v>0.29915135787361746</v>
      </c>
      <c r="F355" s="44">
        <v>243.83963700000001</v>
      </c>
      <c r="G355" s="45">
        <v>243.03941800000001</v>
      </c>
      <c r="H355" s="45">
        <v>124.20672374999999</v>
      </c>
      <c r="I355" s="20">
        <f t="shared" si="23"/>
        <v>0.51105588044981243</v>
      </c>
    </row>
    <row r="356" spans="1:9" x14ac:dyDescent="0.25">
      <c r="A356" s="2" t="s">
        <v>94</v>
      </c>
      <c r="B356" s="10">
        <v>533.00169500000004</v>
      </c>
      <c r="C356" s="13">
        <v>501.11518999999998</v>
      </c>
      <c r="D356" s="13">
        <v>79.024413909999993</v>
      </c>
      <c r="E356" s="62">
        <f t="shared" si="22"/>
        <v>0.15769710335461992</v>
      </c>
      <c r="F356" s="44">
        <v>161.34385499999999</v>
      </c>
      <c r="G356" s="45">
        <v>142.32381000000001</v>
      </c>
      <c r="H356" s="45">
        <v>48.73488811</v>
      </c>
      <c r="I356" s="20">
        <f t="shared" si="23"/>
        <v>0.34242259331028307</v>
      </c>
    </row>
    <row r="357" spans="1:9" ht="17.25" x14ac:dyDescent="0.25">
      <c r="A357" s="4" t="s">
        <v>95</v>
      </c>
      <c r="B357" s="10">
        <v>1321.36689</v>
      </c>
      <c r="C357" s="13">
        <v>1320.3475109999999</v>
      </c>
      <c r="D357" s="13">
        <v>426.05125767000004</v>
      </c>
      <c r="E357" s="62">
        <f t="shared" si="22"/>
        <v>0.32268115334827185</v>
      </c>
      <c r="F357" s="44">
        <v>178.79599999999999</v>
      </c>
      <c r="G357" s="45">
        <v>177.05064100000001</v>
      </c>
      <c r="H357" s="45">
        <v>63.245269749999999</v>
      </c>
      <c r="I357" s="20">
        <f t="shared" si="23"/>
        <v>0.35721570615494125</v>
      </c>
    </row>
    <row r="358" spans="1:9" x14ac:dyDescent="0.25">
      <c r="A358" s="5" t="s">
        <v>18</v>
      </c>
      <c r="B358" s="10">
        <v>3.1</v>
      </c>
      <c r="C358" s="13">
        <v>3.0573570000000001</v>
      </c>
      <c r="D358" s="13">
        <v>0.86656269999999991</v>
      </c>
      <c r="E358" s="62">
        <f t="shared" si="22"/>
        <v>0.28343523507395435</v>
      </c>
      <c r="F358" s="44">
        <v>6.8000000000000005E-2</v>
      </c>
      <c r="G358" s="45">
        <v>9.2035000000000006E-2</v>
      </c>
      <c r="H358" s="45">
        <v>1.8775389999999999E-2</v>
      </c>
      <c r="I358" s="20">
        <f t="shared" si="23"/>
        <v>0.20400271635790729</v>
      </c>
    </row>
    <row r="359" spans="1:9" x14ac:dyDescent="0.25">
      <c r="A359" s="5" t="s">
        <v>19</v>
      </c>
      <c r="B359" s="10">
        <v>6.8769999999999998</v>
      </c>
      <c r="C359" s="13">
        <v>6.8479950000000001</v>
      </c>
      <c r="D359" s="13">
        <v>2.0680727600000002</v>
      </c>
      <c r="E359" s="62">
        <f t="shared" si="22"/>
        <v>0.30199682680843082</v>
      </c>
      <c r="F359" s="11" t="s">
        <v>20</v>
      </c>
      <c r="G359" s="12" t="s">
        <v>20</v>
      </c>
      <c r="H359" s="12" t="s">
        <v>20</v>
      </c>
      <c r="I359" s="20" t="s">
        <v>20</v>
      </c>
    </row>
    <row r="360" spans="1:9" x14ac:dyDescent="0.25">
      <c r="A360" s="2" t="s">
        <v>21</v>
      </c>
      <c r="B360" s="10">
        <v>108.18151400000001</v>
      </c>
      <c r="C360" s="13">
        <v>106.647368</v>
      </c>
      <c r="D360" s="13">
        <v>42.560561799999995</v>
      </c>
      <c r="E360" s="62">
        <f t="shared" si="22"/>
        <v>0.3990774699662536</v>
      </c>
      <c r="F360" s="44">
        <v>29.241</v>
      </c>
      <c r="G360" s="45">
        <v>24.355338</v>
      </c>
      <c r="H360" s="45">
        <v>2.9112227799999997</v>
      </c>
      <c r="I360" s="20">
        <f>H360/G360</f>
        <v>0.11953120010077461</v>
      </c>
    </row>
    <row r="361" spans="1:9" x14ac:dyDescent="0.25">
      <c r="A361" s="2" t="s">
        <v>22</v>
      </c>
      <c r="B361" s="10">
        <v>35.18103</v>
      </c>
      <c r="C361" s="13">
        <v>34.951852000000002</v>
      </c>
      <c r="D361" s="13">
        <v>10.315078659999999</v>
      </c>
      <c r="E361" s="62">
        <f t="shared" si="22"/>
        <v>0.29512252054626459</v>
      </c>
      <c r="F361" s="44">
        <v>1001.552875</v>
      </c>
      <c r="G361" s="45">
        <v>969.31753900000001</v>
      </c>
      <c r="H361" s="45">
        <v>359.28988647000006</v>
      </c>
      <c r="I361" s="20">
        <f>H361/G361</f>
        <v>0.37066273126622962</v>
      </c>
    </row>
    <row r="362" spans="1:9" x14ac:dyDescent="0.25">
      <c r="A362" s="5" t="s">
        <v>23</v>
      </c>
      <c r="B362" s="10">
        <v>152.12299999999999</v>
      </c>
      <c r="C362" s="13">
        <v>148.462234</v>
      </c>
      <c r="D362" s="13">
        <v>49.870086700000002</v>
      </c>
      <c r="E362" s="62">
        <f t="shared" si="22"/>
        <v>0.33591092735409062</v>
      </c>
      <c r="F362" s="44">
        <v>12.125</v>
      </c>
      <c r="G362" s="45">
        <v>12.099</v>
      </c>
      <c r="H362" s="45">
        <v>5.2432178499999997</v>
      </c>
      <c r="I362" s="20">
        <f>H362/G362</f>
        <v>0.43335960409951235</v>
      </c>
    </row>
    <row r="363" spans="1:9" x14ac:dyDescent="0.25">
      <c r="A363" s="5" t="s">
        <v>24</v>
      </c>
      <c r="B363" s="10">
        <v>28.505458999999998</v>
      </c>
      <c r="C363" s="13">
        <v>28.505458999999998</v>
      </c>
      <c r="D363" s="13">
        <v>9.2563149800000009</v>
      </c>
      <c r="E363" s="62">
        <f t="shared" si="22"/>
        <v>0.32472078348220956</v>
      </c>
      <c r="F363" s="11" t="s">
        <v>20</v>
      </c>
      <c r="G363" s="12" t="s">
        <v>20</v>
      </c>
      <c r="H363" s="12" t="s">
        <v>20</v>
      </c>
      <c r="I363" s="20" t="s">
        <v>20</v>
      </c>
    </row>
    <row r="364" spans="1:9" x14ac:dyDescent="0.25">
      <c r="A364" s="2" t="s">
        <v>25</v>
      </c>
      <c r="B364" s="10">
        <v>227.599819</v>
      </c>
      <c r="C364" s="13">
        <v>224.41804300000001</v>
      </c>
      <c r="D364" s="13">
        <v>60.04879485</v>
      </c>
      <c r="E364" s="62">
        <f t="shared" si="22"/>
        <v>0.26757561044233863</v>
      </c>
      <c r="F364" s="44">
        <v>464.572</v>
      </c>
      <c r="G364" s="45">
        <v>488.48996199999999</v>
      </c>
      <c r="H364" s="45">
        <v>165.51277684999999</v>
      </c>
      <c r="I364" s="20">
        <f>H364/G364</f>
        <v>0.33882533874872128</v>
      </c>
    </row>
    <row r="365" spans="1:9" x14ac:dyDescent="0.25">
      <c r="A365" s="5" t="s">
        <v>26</v>
      </c>
      <c r="B365" s="10">
        <v>6.1805000000000003</v>
      </c>
      <c r="C365" s="13">
        <v>6.1748149999999997</v>
      </c>
      <c r="D365" s="13">
        <v>1.95688678</v>
      </c>
      <c r="E365" s="62">
        <f t="shared" si="22"/>
        <v>0.31691423629695792</v>
      </c>
      <c r="F365" s="11" t="s">
        <v>20</v>
      </c>
      <c r="G365" s="12" t="s">
        <v>20</v>
      </c>
      <c r="H365" s="12" t="s">
        <v>20</v>
      </c>
      <c r="I365" s="20" t="s">
        <v>20</v>
      </c>
    </row>
    <row r="366" spans="1:9" x14ac:dyDescent="0.25">
      <c r="A366" s="5" t="s">
        <v>27</v>
      </c>
      <c r="B366" s="10">
        <v>155.34350000000001</v>
      </c>
      <c r="C366" s="13">
        <v>153.484465</v>
      </c>
      <c r="D366" s="13">
        <v>46.663446059999998</v>
      </c>
      <c r="E366" s="62">
        <f t="shared" si="22"/>
        <v>0.30402716040349748</v>
      </c>
      <c r="F366" s="44">
        <v>5.5336819999999998</v>
      </c>
      <c r="G366" s="45">
        <v>5.4144839999999999</v>
      </c>
      <c r="H366" s="45">
        <v>1.12277483</v>
      </c>
      <c r="I366" s="20">
        <f t="shared" ref="I366:I370" si="24">H366/G366</f>
        <v>0.2073650656276757</v>
      </c>
    </row>
    <row r="367" spans="1:9" x14ac:dyDescent="0.25">
      <c r="A367" s="2" t="s">
        <v>28</v>
      </c>
      <c r="B367" s="10">
        <v>62.782231000000003</v>
      </c>
      <c r="C367" s="13">
        <v>62.854281999999998</v>
      </c>
      <c r="D367" s="13">
        <v>21.108659249999999</v>
      </c>
      <c r="E367" s="62">
        <f t="shared" si="22"/>
        <v>0.33583486404315299</v>
      </c>
      <c r="F367" s="44">
        <v>4.771325</v>
      </c>
      <c r="G367" s="45">
        <v>4.2728250000000001</v>
      </c>
      <c r="H367" s="45">
        <v>1.0240482099999999</v>
      </c>
      <c r="I367" s="20">
        <f t="shared" si="24"/>
        <v>0.23966537595150747</v>
      </c>
    </row>
    <row r="368" spans="1:9" x14ac:dyDescent="0.25">
      <c r="A368" s="2" t="s">
        <v>29</v>
      </c>
      <c r="B368" s="10">
        <v>1106.4408109999999</v>
      </c>
      <c r="C368" s="13">
        <v>1089.9130869999999</v>
      </c>
      <c r="D368" s="13">
        <v>307.33450116</v>
      </c>
      <c r="E368" s="62">
        <f>D368/C368</f>
        <v>0.28198074215802127</v>
      </c>
      <c r="F368" s="44">
        <v>340.11725899999999</v>
      </c>
      <c r="G368" s="45">
        <v>340.14530000000002</v>
      </c>
      <c r="H368" s="45">
        <v>57.408994210000003</v>
      </c>
      <c r="I368" s="20">
        <f t="shared" si="24"/>
        <v>0.16877785525773839</v>
      </c>
    </row>
    <row r="369" spans="1:9" x14ac:dyDescent="0.25">
      <c r="A369" s="2" t="s">
        <v>30</v>
      </c>
      <c r="B369" s="10">
        <v>696.28360299999997</v>
      </c>
      <c r="C369" s="13">
        <v>691.927547</v>
      </c>
      <c r="D369" s="13">
        <v>231.07599868</v>
      </c>
      <c r="E369" s="62">
        <f t="shared" ref="E369:E374" si="25">D369/C369</f>
        <v>0.33395981946647368</v>
      </c>
      <c r="F369" s="44">
        <v>41.874386999999999</v>
      </c>
      <c r="G369" s="45">
        <v>46.631616999999999</v>
      </c>
      <c r="H369" s="45">
        <v>14.815203869999999</v>
      </c>
      <c r="I369" s="20">
        <f t="shared" si="24"/>
        <v>0.31770727294316214</v>
      </c>
    </row>
    <row r="370" spans="1:9" ht="17.25" x14ac:dyDescent="0.25">
      <c r="A370" s="4" t="s">
        <v>96</v>
      </c>
      <c r="B370" s="10">
        <v>37.576878000000001</v>
      </c>
      <c r="C370" s="13">
        <v>38.909801219999999</v>
      </c>
      <c r="D370" s="13">
        <v>12.001189589999999</v>
      </c>
      <c r="E370" s="62">
        <f t="shared" si="25"/>
        <v>0.30843615782419564</v>
      </c>
      <c r="F370" s="44">
        <v>4.7570930000000002</v>
      </c>
      <c r="G370" s="45">
        <v>4.757593</v>
      </c>
      <c r="H370" s="45">
        <v>0.84512519999999991</v>
      </c>
      <c r="I370" s="20">
        <f t="shared" si="24"/>
        <v>0.17763713709852857</v>
      </c>
    </row>
    <row r="371" spans="1:9" x14ac:dyDescent="0.25">
      <c r="A371" s="2" t="s">
        <v>31</v>
      </c>
      <c r="B371" s="10">
        <v>3.125</v>
      </c>
      <c r="C371" s="13">
        <v>3.1202200000000002</v>
      </c>
      <c r="D371" s="13">
        <v>0.84491536999999994</v>
      </c>
      <c r="E371" s="62">
        <f t="shared" si="25"/>
        <v>0.27078711437014052</v>
      </c>
      <c r="F371" s="11" t="s">
        <v>20</v>
      </c>
      <c r="G371" s="12" t="s">
        <v>20</v>
      </c>
      <c r="H371" s="12" t="s">
        <v>20</v>
      </c>
      <c r="I371" s="20" t="s">
        <v>20</v>
      </c>
    </row>
    <row r="372" spans="1:9" x14ac:dyDescent="0.25">
      <c r="A372" s="5" t="s">
        <v>32</v>
      </c>
      <c r="B372" s="10">
        <v>3.54</v>
      </c>
      <c r="C372" s="13">
        <v>3.5399639999999999</v>
      </c>
      <c r="D372" s="13">
        <v>1.1118565499999999</v>
      </c>
      <c r="E372" s="62">
        <f t="shared" si="25"/>
        <v>0.31408696529117247</v>
      </c>
      <c r="F372" s="44">
        <v>0.26519999999999999</v>
      </c>
      <c r="G372" s="45">
        <v>0.26519999999999999</v>
      </c>
      <c r="H372" s="45">
        <v>3.0107830000000002E-2</v>
      </c>
      <c r="I372" s="20">
        <f t="shared" ref="I372:I374" si="26">H372/G372</f>
        <v>0.11352877073906487</v>
      </c>
    </row>
    <row r="373" spans="1:9" x14ac:dyDescent="0.25">
      <c r="A373" s="5" t="s">
        <v>33</v>
      </c>
      <c r="B373" s="10">
        <v>138.36121700000001</v>
      </c>
      <c r="C373" s="13">
        <v>138.043633</v>
      </c>
      <c r="D373" s="13">
        <v>28.027888469999997</v>
      </c>
      <c r="E373" s="62">
        <f t="shared" si="25"/>
        <v>0.20303644478843871</v>
      </c>
      <c r="F373" s="44">
        <v>5.2294539999999996</v>
      </c>
      <c r="G373" s="45">
        <v>5.282419</v>
      </c>
      <c r="H373" s="45">
        <v>1.09382526</v>
      </c>
      <c r="I373" s="20">
        <f t="shared" si="26"/>
        <v>0.20706900758913671</v>
      </c>
    </row>
    <row r="374" spans="1:9" x14ac:dyDescent="0.25">
      <c r="A374" s="2" t="s">
        <v>34</v>
      </c>
      <c r="B374" s="10">
        <v>19.419324</v>
      </c>
      <c r="C374" s="13">
        <v>19.415500999999999</v>
      </c>
      <c r="D374" s="13">
        <v>6.0898141399999997</v>
      </c>
      <c r="E374" s="62">
        <f t="shared" si="25"/>
        <v>0.31365732668963836</v>
      </c>
      <c r="F374" s="44">
        <v>363.16800000000001</v>
      </c>
      <c r="G374" s="45">
        <v>385.04456800000003</v>
      </c>
      <c r="H374" s="45">
        <v>139.13529768999999</v>
      </c>
      <c r="I374" s="20">
        <f t="shared" si="26"/>
        <v>0.36134855352640627</v>
      </c>
    </row>
    <row r="375" spans="1:9" ht="15.75" thickBot="1" x14ac:dyDescent="0.3">
      <c r="A375" s="6" t="s">
        <v>35</v>
      </c>
      <c r="B375" s="50">
        <v>2467.546347</v>
      </c>
      <c r="C375" s="51">
        <v>2459.201356</v>
      </c>
      <c r="D375" s="51">
        <v>645.12857057000008</v>
      </c>
      <c r="E375" s="63">
        <f>D375/C375</f>
        <v>0.26233255320716409</v>
      </c>
      <c r="F375" s="16" t="s">
        <v>20</v>
      </c>
      <c r="G375" s="17" t="s">
        <v>20</v>
      </c>
      <c r="H375" s="17" t="s">
        <v>20</v>
      </c>
      <c r="I375" s="31" t="s">
        <v>20</v>
      </c>
    </row>
    <row r="376" spans="1:9" ht="15.75" thickBot="1" x14ac:dyDescent="0.3">
      <c r="A376" s="36" t="s">
        <v>101</v>
      </c>
      <c r="B376" s="14">
        <f>SUM(B377:B433)</f>
        <v>5455.8997990000016</v>
      </c>
      <c r="C376" s="15">
        <f>SUM(C377:C433)</f>
        <v>5465.1675790000018</v>
      </c>
      <c r="D376" s="15">
        <f>SUM(D377:D433)</f>
        <v>1431.5400773600002</v>
      </c>
      <c r="E376" s="29">
        <f>D376/C376</f>
        <v>0.26193891709024936</v>
      </c>
      <c r="F376" s="70">
        <f>SUM(F377:F433)</f>
        <v>2178.2493729999992</v>
      </c>
      <c r="G376" s="71">
        <f>SUM(G377:G433)</f>
        <v>2178.2808719999994</v>
      </c>
      <c r="H376" s="71">
        <f>SUM(H377:H433)</f>
        <v>357.30710821999992</v>
      </c>
      <c r="I376" s="72">
        <f>H376/G376</f>
        <v>0.16403169711164778</v>
      </c>
    </row>
    <row r="377" spans="1:9" x14ac:dyDescent="0.25">
      <c r="A377" s="7" t="s">
        <v>85</v>
      </c>
      <c r="B377" s="48">
        <v>11.22064</v>
      </c>
      <c r="C377" s="49">
        <v>11.15077</v>
      </c>
      <c r="D377" s="49">
        <v>3.4758642499999999</v>
      </c>
      <c r="E377" s="61">
        <f>D377/C377</f>
        <v>0.31171517751688899</v>
      </c>
      <c r="F377" s="42">
        <v>0.42925000000000002</v>
      </c>
      <c r="G377" s="43">
        <v>0.42925000000000002</v>
      </c>
      <c r="H377" s="43">
        <v>0.14441530999999999</v>
      </c>
      <c r="I377" s="30">
        <f>H377/G377</f>
        <v>0.33643636575422242</v>
      </c>
    </row>
    <row r="378" spans="1:9" x14ac:dyDescent="0.25">
      <c r="A378" s="2" t="s">
        <v>36</v>
      </c>
      <c r="B378" s="10">
        <v>36.447895000000003</v>
      </c>
      <c r="C378" s="13">
        <v>35.891145999999999</v>
      </c>
      <c r="D378" s="13">
        <v>6.9668238300000001</v>
      </c>
      <c r="E378" s="62">
        <f>D378/C378</f>
        <v>0.19410981833792659</v>
      </c>
      <c r="F378" s="44">
        <v>6.02</v>
      </c>
      <c r="G378" s="45">
        <v>6.02</v>
      </c>
      <c r="H378" s="45">
        <v>1.2432835800000002</v>
      </c>
      <c r="I378" s="20">
        <f>H378/G378</f>
        <v>0.20652551162790703</v>
      </c>
    </row>
    <row r="379" spans="1:9" x14ac:dyDescent="0.25">
      <c r="A379" s="2" t="s">
        <v>37</v>
      </c>
      <c r="B379" s="10">
        <v>38.368727999999997</v>
      </c>
      <c r="C379" s="13">
        <v>38.366416000000001</v>
      </c>
      <c r="D379" s="13">
        <v>12.602735340000001</v>
      </c>
      <c r="E379" s="62">
        <f t="shared" ref="E379:E432" si="27">D379/C379</f>
        <v>0.32848351902351264</v>
      </c>
      <c r="F379" s="44">
        <v>21.216684999999998</v>
      </c>
      <c r="G379" s="45">
        <v>19.599316999999999</v>
      </c>
      <c r="H379" s="45">
        <v>1.30584393</v>
      </c>
      <c r="I379" s="20">
        <f t="shared" ref="I379:I383" si="28">H379/G379</f>
        <v>6.6627012053532275E-2</v>
      </c>
    </row>
    <row r="380" spans="1:9" x14ac:dyDescent="0.25">
      <c r="A380" s="2" t="s">
        <v>38</v>
      </c>
      <c r="B380" s="10">
        <v>5.7222410000000004</v>
      </c>
      <c r="C380" s="13">
        <v>5.7222410000000004</v>
      </c>
      <c r="D380" s="13">
        <v>1.42079592</v>
      </c>
      <c r="E380" s="62">
        <f t="shared" si="27"/>
        <v>0.2482936178325939</v>
      </c>
      <c r="F380" s="44">
        <v>21.443812999999999</v>
      </c>
      <c r="G380" s="45">
        <v>20.695976000000002</v>
      </c>
      <c r="H380" s="45">
        <v>9.4746663000000009</v>
      </c>
      <c r="I380" s="20">
        <f t="shared" si="28"/>
        <v>0.45780234283224913</v>
      </c>
    </row>
    <row r="381" spans="1:9" x14ac:dyDescent="0.25">
      <c r="A381" s="2" t="s">
        <v>39</v>
      </c>
      <c r="B381" s="10">
        <v>46.88541</v>
      </c>
      <c r="C381" s="13">
        <v>46.88541</v>
      </c>
      <c r="D381" s="13">
        <v>17.30918643</v>
      </c>
      <c r="E381" s="62">
        <f t="shared" si="27"/>
        <v>0.36918065619987112</v>
      </c>
      <c r="F381" s="44">
        <v>35.264040000000001</v>
      </c>
      <c r="G381" s="45">
        <v>35.264040000000001</v>
      </c>
      <c r="H381" s="45">
        <v>0.75730816000000001</v>
      </c>
      <c r="I381" s="20">
        <f t="shared" si="28"/>
        <v>2.1475365840102269E-2</v>
      </c>
    </row>
    <row r="382" spans="1:9" x14ac:dyDescent="0.25">
      <c r="A382" s="2" t="s">
        <v>40</v>
      </c>
      <c r="B382" s="10">
        <v>5.8650019999999996</v>
      </c>
      <c r="C382" s="13">
        <v>5.8650019999999996</v>
      </c>
      <c r="D382" s="13">
        <v>1.0516092699999999</v>
      </c>
      <c r="E382" s="62">
        <f t="shared" si="27"/>
        <v>0.17930245718586285</v>
      </c>
      <c r="F382" s="44">
        <v>5.0915249999999999</v>
      </c>
      <c r="G382" s="45">
        <v>5.0915249999999999</v>
      </c>
      <c r="H382" s="45">
        <v>0.17053901999999999</v>
      </c>
      <c r="I382" s="20">
        <f t="shared" si="28"/>
        <v>3.3494683812806576E-2</v>
      </c>
    </row>
    <row r="383" spans="1:9" x14ac:dyDescent="0.25">
      <c r="A383" s="2" t="s">
        <v>41</v>
      </c>
      <c r="B383" s="10">
        <v>15.100960000000001</v>
      </c>
      <c r="C383" s="13">
        <v>15.000901000000001</v>
      </c>
      <c r="D383" s="13">
        <v>4.8754734800000001</v>
      </c>
      <c r="E383" s="62">
        <f t="shared" si="27"/>
        <v>0.32501204294328723</v>
      </c>
      <c r="F383" s="44">
        <v>3.8922050000000001</v>
      </c>
      <c r="G383" s="45">
        <v>3.992264</v>
      </c>
      <c r="H383" s="45">
        <v>0.6738132</v>
      </c>
      <c r="I383" s="20">
        <f t="shared" si="28"/>
        <v>0.1687797199784383</v>
      </c>
    </row>
    <row r="384" spans="1:9" x14ac:dyDescent="0.25">
      <c r="A384" s="2" t="s">
        <v>42</v>
      </c>
      <c r="B384" s="10">
        <v>2.7561100000000001</v>
      </c>
      <c r="C384" s="13">
        <v>2.7561100000000001</v>
      </c>
      <c r="D384" s="13">
        <v>0.43845863000000002</v>
      </c>
      <c r="E384" s="62">
        <f t="shared" si="27"/>
        <v>0.1590860415585735</v>
      </c>
      <c r="F384" s="11" t="s">
        <v>20</v>
      </c>
      <c r="G384" s="12" t="s">
        <v>20</v>
      </c>
      <c r="H384" s="12" t="s">
        <v>20</v>
      </c>
      <c r="I384" s="20" t="s">
        <v>20</v>
      </c>
    </row>
    <row r="385" spans="1:9" x14ac:dyDescent="0.25">
      <c r="A385" s="2" t="s">
        <v>43</v>
      </c>
      <c r="B385" s="10">
        <v>8.7724840000000004</v>
      </c>
      <c r="C385" s="13">
        <v>8.7700739999999993</v>
      </c>
      <c r="D385" s="13">
        <v>2.1150442599999999</v>
      </c>
      <c r="E385" s="62">
        <f t="shared" si="27"/>
        <v>0.24116606769794646</v>
      </c>
      <c r="F385" s="44">
        <v>1.571483</v>
      </c>
      <c r="G385" s="45">
        <v>1.562297</v>
      </c>
      <c r="H385" s="45">
        <v>0.25171637000000002</v>
      </c>
      <c r="I385" s="20">
        <f t="shared" ref="I385:I392" si="29">H385/G385</f>
        <v>0.16111940943367364</v>
      </c>
    </row>
    <row r="386" spans="1:9" x14ac:dyDescent="0.25">
      <c r="A386" s="2" t="s">
        <v>44</v>
      </c>
      <c r="B386" s="10">
        <v>57.969000000000001</v>
      </c>
      <c r="C386" s="13">
        <v>58.236544000000002</v>
      </c>
      <c r="D386" s="13">
        <v>17.16653372</v>
      </c>
      <c r="E386" s="62">
        <f t="shared" si="27"/>
        <v>0.29477253526582897</v>
      </c>
      <c r="F386" s="44">
        <v>11.46</v>
      </c>
      <c r="G386" s="45">
        <v>11.46</v>
      </c>
      <c r="H386" s="45">
        <v>4.7786129400000004</v>
      </c>
      <c r="I386" s="20">
        <f t="shared" si="29"/>
        <v>0.41698193193717276</v>
      </c>
    </row>
    <row r="387" spans="1:9" x14ac:dyDescent="0.25">
      <c r="A387" s="2" t="s">
        <v>45</v>
      </c>
      <c r="B387" s="10">
        <v>21.52</v>
      </c>
      <c r="C387" s="13">
        <v>21.429105</v>
      </c>
      <c r="D387" s="13">
        <v>3.5213069199999998</v>
      </c>
      <c r="E387" s="62">
        <f t="shared" si="27"/>
        <v>0.16432356460990788</v>
      </c>
      <c r="F387" s="44">
        <v>3.2549999999999999</v>
      </c>
      <c r="G387" s="45">
        <v>3.2549999999999999</v>
      </c>
      <c r="H387" s="45">
        <v>0.1519259</v>
      </c>
      <c r="I387" s="20">
        <f t="shared" si="29"/>
        <v>4.6674623655913981E-2</v>
      </c>
    </row>
    <row r="388" spans="1:9" x14ac:dyDescent="0.25">
      <c r="A388" s="2" t="s">
        <v>46</v>
      </c>
      <c r="B388" s="10">
        <v>12.074885999999999</v>
      </c>
      <c r="C388" s="13">
        <v>12.074885999999999</v>
      </c>
      <c r="D388" s="13">
        <v>3.6334254500000003</v>
      </c>
      <c r="E388" s="62">
        <f t="shared" si="27"/>
        <v>0.30090764003900333</v>
      </c>
      <c r="F388" s="44">
        <v>109.80873</v>
      </c>
      <c r="G388" s="45">
        <v>109.80873</v>
      </c>
      <c r="H388" s="45">
        <v>31.252182670000003</v>
      </c>
      <c r="I388" s="20">
        <f t="shared" si="29"/>
        <v>0.28460562898778635</v>
      </c>
    </row>
    <row r="389" spans="1:9" x14ac:dyDescent="0.25">
      <c r="A389" s="2" t="s">
        <v>47</v>
      </c>
      <c r="B389" s="10">
        <v>52.024383999999998</v>
      </c>
      <c r="C389" s="13">
        <v>61.189203999999997</v>
      </c>
      <c r="D389" s="13">
        <v>8.0609565300000003</v>
      </c>
      <c r="E389" s="62">
        <f t="shared" si="27"/>
        <v>0.13173821529039667</v>
      </c>
      <c r="F389" s="44">
        <v>18.869698</v>
      </c>
      <c r="G389" s="45">
        <v>18.869698</v>
      </c>
      <c r="H389" s="45">
        <v>1.88548768</v>
      </c>
      <c r="I389" s="20">
        <f t="shared" si="29"/>
        <v>9.9921455022756595E-2</v>
      </c>
    </row>
    <row r="390" spans="1:9" x14ac:dyDescent="0.25">
      <c r="A390" s="2" t="s">
        <v>48</v>
      </c>
      <c r="B390" s="10">
        <v>7.4376749999999996</v>
      </c>
      <c r="C390" s="13">
        <v>7.5774749999999997</v>
      </c>
      <c r="D390" s="13">
        <v>2.2080252799999998</v>
      </c>
      <c r="E390" s="62">
        <f t="shared" si="27"/>
        <v>0.29139327810385385</v>
      </c>
      <c r="F390" s="11">
        <v>0.42499999999999999</v>
      </c>
      <c r="G390" s="12">
        <v>0.42499999999999999</v>
      </c>
      <c r="H390" s="12">
        <v>4.9488749999999998E-2</v>
      </c>
      <c r="I390" s="20">
        <f t="shared" si="29"/>
        <v>0.11644411764705882</v>
      </c>
    </row>
    <row r="391" spans="1:9" x14ac:dyDescent="0.25">
      <c r="A391" s="2" t="s">
        <v>49</v>
      </c>
      <c r="B391" s="10">
        <v>23.379622000000001</v>
      </c>
      <c r="C391" s="13">
        <v>23.379622000000001</v>
      </c>
      <c r="D391" s="13">
        <v>6.3876432800000007</v>
      </c>
      <c r="E391" s="62">
        <f t="shared" si="27"/>
        <v>0.27321413836374259</v>
      </c>
      <c r="F391" s="44">
        <v>61.854542000000002</v>
      </c>
      <c r="G391" s="45">
        <v>61.854542000000002</v>
      </c>
      <c r="H391" s="45">
        <v>10.936955960000001</v>
      </c>
      <c r="I391" s="20">
        <f t="shared" si="29"/>
        <v>0.1768173460891522</v>
      </c>
    </row>
    <row r="392" spans="1:9" x14ac:dyDescent="0.25">
      <c r="A392" s="2" t="s">
        <v>50</v>
      </c>
      <c r="B392" s="10">
        <v>15.71114</v>
      </c>
      <c r="C392" s="13">
        <v>15.71114</v>
      </c>
      <c r="D392" s="13">
        <v>2.8022670600000001</v>
      </c>
      <c r="E392" s="62">
        <f t="shared" si="27"/>
        <v>0.17836179042386485</v>
      </c>
      <c r="F392" s="44">
        <v>8.5299999999999994</v>
      </c>
      <c r="G392" s="45">
        <v>8.5299999999999994</v>
      </c>
      <c r="H392" s="45">
        <v>1.8016578700000001</v>
      </c>
      <c r="I392" s="20">
        <f t="shared" si="29"/>
        <v>0.21121428722157096</v>
      </c>
    </row>
    <row r="393" spans="1:9" x14ac:dyDescent="0.25">
      <c r="A393" s="2" t="s">
        <v>51</v>
      </c>
      <c r="B393" s="10">
        <v>0.84038800000000002</v>
      </c>
      <c r="C393" s="13">
        <v>0.84038800000000002</v>
      </c>
      <c r="D393" s="13">
        <v>0.16575566</v>
      </c>
      <c r="E393" s="62">
        <f t="shared" si="27"/>
        <v>0.19723706192853777</v>
      </c>
      <c r="F393" s="11" t="s">
        <v>20</v>
      </c>
      <c r="G393" s="12" t="s">
        <v>20</v>
      </c>
      <c r="H393" s="12" t="s">
        <v>20</v>
      </c>
      <c r="I393" s="20" t="s">
        <v>20</v>
      </c>
    </row>
    <row r="394" spans="1:9" x14ac:dyDescent="0.25">
      <c r="A394" s="2" t="s">
        <v>103</v>
      </c>
      <c r="B394" s="10">
        <v>52.017519999999998</v>
      </c>
      <c r="C394" s="13">
        <v>52.017519999999998</v>
      </c>
      <c r="D394" s="13">
        <v>15.127367810000001</v>
      </c>
      <c r="E394" s="62">
        <f t="shared" si="27"/>
        <v>0.29081293783325313</v>
      </c>
      <c r="F394" s="11">
        <v>20.249279999999999</v>
      </c>
      <c r="G394" s="12">
        <v>20.249279999999999</v>
      </c>
      <c r="H394" s="12">
        <v>1.8352277800000001</v>
      </c>
      <c r="I394" s="20">
        <f t="shared" ref="I394:I396" si="30">H394/G394</f>
        <v>9.0631754808072201E-2</v>
      </c>
    </row>
    <row r="395" spans="1:9" x14ac:dyDescent="0.25">
      <c r="A395" s="2" t="s">
        <v>104</v>
      </c>
      <c r="B395" s="10">
        <v>7.1453049999999996</v>
      </c>
      <c r="C395" s="13">
        <v>7.1453049999999996</v>
      </c>
      <c r="D395" s="13">
        <v>1.7552108400000002</v>
      </c>
      <c r="E395" s="62">
        <f t="shared" si="27"/>
        <v>0.24564533494371482</v>
      </c>
      <c r="F395" s="44">
        <v>4.1719999999999997</v>
      </c>
      <c r="G395" s="45">
        <v>4.1719999999999997</v>
      </c>
      <c r="H395" s="45">
        <v>0.71803930000000005</v>
      </c>
      <c r="I395" s="20">
        <f t="shared" si="30"/>
        <v>0.1721091323106424</v>
      </c>
    </row>
    <row r="396" spans="1:9" ht="17.25" x14ac:dyDescent="0.25">
      <c r="A396" s="4" t="s">
        <v>105</v>
      </c>
      <c r="B396" s="10">
        <v>3785.1604000000002</v>
      </c>
      <c r="C396" s="13">
        <v>3785.1604000000002</v>
      </c>
      <c r="D396" s="13">
        <v>1021.1015971</v>
      </c>
      <c r="E396" s="62">
        <f t="shared" si="27"/>
        <v>0.26976441925684314</v>
      </c>
      <c r="F396" s="44">
        <v>418.53409999999985</v>
      </c>
      <c r="G396" s="45">
        <v>418.53409999999985</v>
      </c>
      <c r="H396" s="45">
        <v>31.620175539999991</v>
      </c>
      <c r="I396" s="20">
        <f t="shared" si="30"/>
        <v>7.5549819094788223E-2</v>
      </c>
    </row>
    <row r="397" spans="1:9" x14ac:dyDescent="0.25">
      <c r="A397" s="2" t="s">
        <v>52</v>
      </c>
      <c r="B397" s="10">
        <v>0.2</v>
      </c>
      <c r="C397" s="13">
        <v>0.2</v>
      </c>
      <c r="D397" s="13">
        <v>0</v>
      </c>
      <c r="E397" s="62">
        <f t="shared" si="27"/>
        <v>0</v>
      </c>
      <c r="F397" s="11" t="s">
        <v>20</v>
      </c>
      <c r="G397" s="12" t="s">
        <v>20</v>
      </c>
      <c r="H397" s="12" t="s">
        <v>20</v>
      </c>
      <c r="I397" s="20" t="s">
        <v>20</v>
      </c>
    </row>
    <row r="398" spans="1:9" ht="30" x14ac:dyDescent="0.25">
      <c r="A398" s="8" t="s">
        <v>53</v>
      </c>
      <c r="B398" s="10">
        <v>3.45207</v>
      </c>
      <c r="C398" s="13">
        <v>3.4729770000000002</v>
      </c>
      <c r="D398" s="13">
        <v>0.93276998</v>
      </c>
      <c r="E398" s="62">
        <f t="shared" si="27"/>
        <v>0.26857937153053418</v>
      </c>
      <c r="F398" s="44">
        <v>0.83299999999999996</v>
      </c>
      <c r="G398" s="45">
        <v>0.83299999999999996</v>
      </c>
      <c r="H398" s="45">
        <v>0.18781175</v>
      </c>
      <c r="I398" s="20">
        <f t="shared" ref="I398:I420" si="31">H398/G398</f>
        <v>0.22546428571428573</v>
      </c>
    </row>
    <row r="399" spans="1:9" x14ac:dyDescent="0.25">
      <c r="A399" s="2" t="s">
        <v>54</v>
      </c>
      <c r="B399" s="10">
        <v>3.3744999999999998</v>
      </c>
      <c r="C399" s="13">
        <v>3.3744999999999998</v>
      </c>
      <c r="D399" s="13">
        <v>0.70243460000000002</v>
      </c>
      <c r="E399" s="62">
        <f t="shared" si="27"/>
        <v>0.20815960883093793</v>
      </c>
      <c r="F399" s="44">
        <v>1</v>
      </c>
      <c r="G399" s="45">
        <v>1</v>
      </c>
      <c r="H399" s="45">
        <v>8.6834700000000001E-2</v>
      </c>
      <c r="I399" s="20">
        <f t="shared" si="31"/>
        <v>8.6834700000000001E-2</v>
      </c>
    </row>
    <row r="400" spans="1:9" x14ac:dyDescent="0.25">
      <c r="A400" s="2" t="s">
        <v>55</v>
      </c>
      <c r="B400" s="10">
        <v>12.208600000000001</v>
      </c>
      <c r="C400" s="13">
        <v>12.208600000000001</v>
      </c>
      <c r="D400" s="13">
        <v>2.40910768</v>
      </c>
      <c r="E400" s="62">
        <f t="shared" si="27"/>
        <v>0.19732874203430367</v>
      </c>
      <c r="F400" s="44">
        <v>4.3039899999999998</v>
      </c>
      <c r="G400" s="45">
        <v>4.3013899999999996</v>
      </c>
      <c r="H400" s="45">
        <v>0.48546711999999997</v>
      </c>
      <c r="I400" s="20">
        <f t="shared" si="31"/>
        <v>0.11286284666119557</v>
      </c>
    </row>
    <row r="401" spans="1:9" x14ac:dyDescent="0.25">
      <c r="A401" s="2" t="s">
        <v>56</v>
      </c>
      <c r="B401" s="10">
        <v>165.43496200000001</v>
      </c>
      <c r="C401" s="13">
        <v>165.426962</v>
      </c>
      <c r="D401" s="13">
        <v>22.625909710000002</v>
      </c>
      <c r="E401" s="62">
        <f t="shared" si="27"/>
        <v>0.13677280557204455</v>
      </c>
      <c r="F401" s="44">
        <v>180.00200000000001</v>
      </c>
      <c r="G401" s="45">
        <v>180.01</v>
      </c>
      <c r="H401" s="45">
        <v>58.01028505</v>
      </c>
      <c r="I401" s="20">
        <f t="shared" si="31"/>
        <v>0.32226145797455696</v>
      </c>
    </row>
    <row r="402" spans="1:9" x14ac:dyDescent="0.25">
      <c r="A402" s="2" t="s">
        <v>57</v>
      </c>
      <c r="B402" s="10">
        <v>11.417524999999999</v>
      </c>
      <c r="C402" s="13">
        <v>11.417524999999999</v>
      </c>
      <c r="D402" s="13">
        <v>3.4100440399999998</v>
      </c>
      <c r="E402" s="62">
        <f t="shared" si="27"/>
        <v>0.29866753433865922</v>
      </c>
      <c r="F402" s="44">
        <v>7.3252350000000002</v>
      </c>
      <c r="G402" s="45">
        <v>7.3252350000000002</v>
      </c>
      <c r="H402" s="45">
        <v>1.8922685800000001</v>
      </c>
      <c r="I402" s="20">
        <f t="shared" si="31"/>
        <v>0.25832189410988182</v>
      </c>
    </row>
    <row r="403" spans="1:9" x14ac:dyDescent="0.25">
      <c r="A403" s="2" t="s">
        <v>58</v>
      </c>
      <c r="B403" s="10">
        <v>28.406922000000002</v>
      </c>
      <c r="C403" s="13">
        <v>28.406922000000002</v>
      </c>
      <c r="D403" s="13">
        <v>6.1487169100000001</v>
      </c>
      <c r="E403" s="62">
        <f t="shared" si="27"/>
        <v>0.21645136034097603</v>
      </c>
      <c r="F403" s="44">
        <v>367.004166</v>
      </c>
      <c r="G403" s="45">
        <v>367.08416599999998</v>
      </c>
      <c r="H403" s="45">
        <v>131.04024570999999</v>
      </c>
      <c r="I403" s="20">
        <f t="shared" si="31"/>
        <v>0.3569760230682355</v>
      </c>
    </row>
    <row r="404" spans="1:9" x14ac:dyDescent="0.25">
      <c r="A404" s="2" t="s">
        <v>59</v>
      </c>
      <c r="B404" s="10">
        <v>7.4109999999999996</v>
      </c>
      <c r="C404" s="13">
        <v>7.4109999999999996</v>
      </c>
      <c r="D404" s="13">
        <v>1.98127271</v>
      </c>
      <c r="E404" s="62">
        <f t="shared" si="27"/>
        <v>0.26734215490487118</v>
      </c>
      <c r="F404" s="44">
        <v>85.034295</v>
      </c>
      <c r="G404" s="45">
        <v>85.034295</v>
      </c>
      <c r="H404" s="45">
        <v>11.59157383</v>
      </c>
      <c r="I404" s="20">
        <f t="shared" si="31"/>
        <v>0.13631645714238003</v>
      </c>
    </row>
    <row r="405" spans="1:9" x14ac:dyDescent="0.25">
      <c r="A405" s="2" t="s">
        <v>60</v>
      </c>
      <c r="B405" s="10">
        <v>23.967887000000001</v>
      </c>
      <c r="C405" s="13">
        <v>23.909337000000001</v>
      </c>
      <c r="D405" s="13">
        <v>5.0113937699999997</v>
      </c>
      <c r="E405" s="62">
        <f t="shared" si="27"/>
        <v>0.20959986343410525</v>
      </c>
      <c r="F405" s="44">
        <v>31.264053000000001</v>
      </c>
      <c r="G405" s="45">
        <v>31.262259</v>
      </c>
      <c r="H405" s="45">
        <v>0.19678836</v>
      </c>
      <c r="I405" s="20">
        <f t="shared" si="31"/>
        <v>6.2947581619101807E-3</v>
      </c>
    </row>
    <row r="406" spans="1:9" x14ac:dyDescent="0.25">
      <c r="A406" s="2" t="s">
        <v>61</v>
      </c>
      <c r="B406" s="10">
        <v>17.604700000000001</v>
      </c>
      <c r="C406" s="13">
        <v>17.604700000000001</v>
      </c>
      <c r="D406" s="13">
        <v>4.0625096899999997</v>
      </c>
      <c r="E406" s="62">
        <f t="shared" si="27"/>
        <v>0.23076279005038425</v>
      </c>
      <c r="F406" s="44">
        <v>30.8857</v>
      </c>
      <c r="G406" s="45">
        <v>30.880687000000002</v>
      </c>
      <c r="H406" s="45">
        <v>5.8845632500000002</v>
      </c>
      <c r="I406" s="20">
        <f t="shared" si="31"/>
        <v>0.19055804198915652</v>
      </c>
    </row>
    <row r="407" spans="1:9" x14ac:dyDescent="0.25">
      <c r="A407" s="2" t="s">
        <v>62</v>
      </c>
      <c r="B407" s="10">
        <v>6</v>
      </c>
      <c r="C407" s="13">
        <v>5.9338030000000002</v>
      </c>
      <c r="D407" s="13">
        <v>2.0165141900000001</v>
      </c>
      <c r="E407" s="62">
        <f t="shared" si="27"/>
        <v>0.33983504170933887</v>
      </c>
      <c r="F407" s="44">
        <v>0.64151000000000002</v>
      </c>
      <c r="G407" s="45">
        <v>0.64151000000000002</v>
      </c>
      <c r="H407" s="45">
        <v>4.3785870000000005E-2</v>
      </c>
      <c r="I407" s="20">
        <f t="shared" si="31"/>
        <v>6.8254384187308073E-2</v>
      </c>
    </row>
    <row r="408" spans="1:9" x14ac:dyDescent="0.25">
      <c r="A408" s="2" t="s">
        <v>99</v>
      </c>
      <c r="B408" s="10">
        <v>13.0266</v>
      </c>
      <c r="C408" s="13">
        <v>13.0266</v>
      </c>
      <c r="D408" s="13">
        <v>3.66308027</v>
      </c>
      <c r="E408" s="62">
        <f t="shared" si="27"/>
        <v>0.28120002686810064</v>
      </c>
      <c r="F408" s="44">
        <v>3.109</v>
      </c>
      <c r="G408" s="45">
        <v>3.109</v>
      </c>
      <c r="H408" s="45">
        <v>9.1140699999999991E-2</v>
      </c>
      <c r="I408" s="20">
        <f t="shared" si="31"/>
        <v>2.9315117401093597E-2</v>
      </c>
    </row>
    <row r="409" spans="1:9" x14ac:dyDescent="0.25">
      <c r="A409" s="2" t="s">
        <v>63</v>
      </c>
      <c r="B409" s="10">
        <v>51.226900000000001</v>
      </c>
      <c r="C409" s="13">
        <v>51.226900000000001</v>
      </c>
      <c r="D409" s="13">
        <v>14.9283219</v>
      </c>
      <c r="E409" s="62">
        <f t="shared" si="27"/>
        <v>0.29141568004310237</v>
      </c>
      <c r="F409" s="44">
        <v>1.4479</v>
      </c>
      <c r="G409" s="45">
        <v>1.4479</v>
      </c>
      <c r="H409" s="45">
        <v>0.18207067999999998</v>
      </c>
      <c r="I409" s="20">
        <f t="shared" si="31"/>
        <v>0.12574810415083915</v>
      </c>
    </row>
    <row r="410" spans="1:9" x14ac:dyDescent="0.25">
      <c r="A410" s="2" t="s">
        <v>64</v>
      </c>
      <c r="B410" s="10">
        <v>8.1247000000000007</v>
      </c>
      <c r="C410" s="13">
        <v>8.1247000000000007</v>
      </c>
      <c r="D410" s="13">
        <v>1.9660549899999999</v>
      </c>
      <c r="E410" s="62">
        <f t="shared" si="27"/>
        <v>0.24198493359754819</v>
      </c>
      <c r="F410" s="44">
        <v>13.30339</v>
      </c>
      <c r="G410" s="45">
        <v>13.30339</v>
      </c>
      <c r="H410" s="45">
        <v>2.67017222</v>
      </c>
      <c r="I410" s="20">
        <f t="shared" si="31"/>
        <v>0.20071366922265677</v>
      </c>
    </row>
    <row r="411" spans="1:9" x14ac:dyDescent="0.25">
      <c r="A411" s="2" t="s">
        <v>86</v>
      </c>
      <c r="B411" s="10">
        <v>112.03440000000001</v>
      </c>
      <c r="C411" s="13">
        <v>113.782201</v>
      </c>
      <c r="D411" s="13">
        <v>25.366047980000001</v>
      </c>
      <c r="E411" s="62">
        <f t="shared" si="27"/>
        <v>0.22293511425394205</v>
      </c>
      <c r="F411" s="44">
        <v>3.8889999999999998</v>
      </c>
      <c r="G411" s="45">
        <v>3.8889999999999998</v>
      </c>
      <c r="H411" s="45">
        <v>5.1253000000000002E-3</v>
      </c>
      <c r="I411" s="20">
        <f t="shared" si="31"/>
        <v>1.3178966315248136E-3</v>
      </c>
    </row>
    <row r="412" spans="1:9" ht="17.25" x14ac:dyDescent="0.25">
      <c r="A412" s="2" t="s">
        <v>106</v>
      </c>
      <c r="B412" s="34">
        <v>54.658327</v>
      </c>
      <c r="C412" s="35">
        <v>54.360326999999998</v>
      </c>
      <c r="D412" s="35">
        <v>10.116349</v>
      </c>
      <c r="E412" s="62">
        <f t="shared" si="27"/>
        <v>0.18609801592988945</v>
      </c>
      <c r="F412" s="34">
        <v>490.71752600000002</v>
      </c>
      <c r="G412" s="35">
        <v>491.01552600000002</v>
      </c>
      <c r="H412" s="35">
        <v>12.009498860000001</v>
      </c>
      <c r="I412" s="20">
        <f t="shared" si="31"/>
        <v>2.445849107427206E-2</v>
      </c>
    </row>
    <row r="413" spans="1:9" x14ac:dyDescent="0.25">
      <c r="A413" s="2" t="s">
        <v>65</v>
      </c>
      <c r="B413" s="10">
        <v>6.5351100000000004</v>
      </c>
      <c r="C413" s="13">
        <v>6.5007149999999996</v>
      </c>
      <c r="D413" s="13">
        <v>2.43359192</v>
      </c>
      <c r="E413" s="62">
        <f t="shared" si="27"/>
        <v>0.37435757758954208</v>
      </c>
      <c r="F413" s="44">
        <v>6.8336300000000003</v>
      </c>
      <c r="G413" s="45">
        <v>6.8336300000000003</v>
      </c>
      <c r="H413" s="45">
        <v>7.5424630000000006E-2</v>
      </c>
      <c r="I413" s="20">
        <f t="shared" si="31"/>
        <v>1.1037271552600888E-2</v>
      </c>
    </row>
    <row r="414" spans="1:9" x14ac:dyDescent="0.25">
      <c r="A414" s="2" t="s">
        <v>66</v>
      </c>
      <c r="B414" s="10">
        <v>20.989224</v>
      </c>
      <c r="C414" s="13">
        <v>20.989224</v>
      </c>
      <c r="D414" s="13">
        <v>8.4472033</v>
      </c>
      <c r="E414" s="62">
        <f t="shared" si="27"/>
        <v>0.40245429273612021</v>
      </c>
      <c r="F414" s="44">
        <v>85.004999999999995</v>
      </c>
      <c r="G414" s="45">
        <v>85.004999999999995</v>
      </c>
      <c r="H414" s="45">
        <v>9.9682739700000003</v>
      </c>
      <c r="I414" s="20">
        <f t="shared" si="31"/>
        <v>0.11726691335803777</v>
      </c>
    </row>
    <row r="415" spans="1:9" x14ac:dyDescent="0.25">
      <c r="A415" s="7" t="s">
        <v>87</v>
      </c>
      <c r="B415" s="10">
        <v>3.323515</v>
      </c>
      <c r="C415" s="13">
        <v>3.3063220000000002</v>
      </c>
      <c r="D415" s="13">
        <v>0.76282455000000005</v>
      </c>
      <c r="E415" s="62">
        <f t="shared" si="27"/>
        <v>0.2307169567876329</v>
      </c>
      <c r="F415" s="44">
        <v>2.165</v>
      </c>
      <c r="G415" s="45">
        <v>2.165</v>
      </c>
      <c r="H415" s="45">
        <v>7.8498029999999996E-2</v>
      </c>
      <c r="I415" s="20">
        <f t="shared" si="31"/>
        <v>3.6257750577367201E-2</v>
      </c>
    </row>
    <row r="416" spans="1:9" x14ac:dyDescent="0.25">
      <c r="A416" s="2" t="s">
        <v>67</v>
      </c>
      <c r="B416" s="10">
        <v>14.625904</v>
      </c>
      <c r="C416" s="13">
        <v>14.573563999999999</v>
      </c>
      <c r="D416" s="13">
        <v>3.9682373700000002</v>
      </c>
      <c r="E416" s="62">
        <f t="shared" si="27"/>
        <v>0.272290111739311</v>
      </c>
      <c r="F416" s="44">
        <v>3.997096</v>
      </c>
      <c r="G416" s="45">
        <v>5.7780139999999998</v>
      </c>
      <c r="H416" s="45">
        <v>1.88093428</v>
      </c>
      <c r="I416" s="20">
        <f t="shared" si="31"/>
        <v>0.32553300840046423</v>
      </c>
    </row>
    <row r="417" spans="1:9" x14ac:dyDescent="0.25">
      <c r="A417" s="2" t="s">
        <v>68</v>
      </c>
      <c r="B417" s="10">
        <v>7.0267099999999996</v>
      </c>
      <c r="C417" s="13">
        <v>7.02651</v>
      </c>
      <c r="D417" s="13">
        <v>1.0874481200000001</v>
      </c>
      <c r="E417" s="62">
        <f t="shared" si="27"/>
        <v>0.15476361949246498</v>
      </c>
      <c r="F417" s="44">
        <v>43.6892</v>
      </c>
      <c r="G417" s="45">
        <v>43.680050000000001</v>
      </c>
      <c r="H417" s="45">
        <v>13.285471150000001</v>
      </c>
      <c r="I417" s="20">
        <f t="shared" si="31"/>
        <v>0.30415421113300012</v>
      </c>
    </row>
    <row r="418" spans="1:9" x14ac:dyDescent="0.25">
      <c r="A418" s="2" t="s">
        <v>69</v>
      </c>
      <c r="B418" s="10">
        <v>7.1890000000000001</v>
      </c>
      <c r="C418" s="13">
        <v>7.127885</v>
      </c>
      <c r="D418" s="13">
        <v>1.5359877500000001</v>
      </c>
      <c r="E418" s="62">
        <f t="shared" si="27"/>
        <v>0.21548997353352364</v>
      </c>
      <c r="F418" s="44">
        <v>1.8360000000000001</v>
      </c>
      <c r="G418" s="45">
        <v>1.8360000000000001</v>
      </c>
      <c r="H418" s="45">
        <v>0.26270743000000002</v>
      </c>
      <c r="I418" s="20">
        <f t="shared" si="31"/>
        <v>0.14308683551198256</v>
      </c>
    </row>
    <row r="419" spans="1:9" x14ac:dyDescent="0.25">
      <c r="A419" s="2" t="s">
        <v>70</v>
      </c>
      <c r="B419" s="10">
        <v>6.3311000000000002</v>
      </c>
      <c r="C419" s="13">
        <v>6.3261000000000003</v>
      </c>
      <c r="D419" s="13">
        <v>1.7258125099999999</v>
      </c>
      <c r="E419" s="62">
        <f t="shared" si="27"/>
        <v>0.27280828788669159</v>
      </c>
      <c r="F419" s="44">
        <v>0.62653499999999995</v>
      </c>
      <c r="G419" s="45">
        <v>0.62653499999999995</v>
      </c>
      <c r="H419" s="45">
        <v>0.19773368</v>
      </c>
      <c r="I419" s="20">
        <f t="shared" si="31"/>
        <v>0.31559877740269898</v>
      </c>
    </row>
    <row r="420" spans="1:9" x14ac:dyDescent="0.25">
      <c r="A420" s="2" t="s">
        <v>71</v>
      </c>
      <c r="B420" s="10">
        <v>13.426600000000001</v>
      </c>
      <c r="C420" s="13">
        <v>13.426591</v>
      </c>
      <c r="D420" s="13">
        <v>4.66868778</v>
      </c>
      <c r="E420" s="62">
        <f t="shared" si="27"/>
        <v>0.34771952016710717</v>
      </c>
      <c r="F420" s="44">
        <v>2.6362000000000001</v>
      </c>
      <c r="G420" s="45">
        <v>2.6362040000000002</v>
      </c>
      <c r="H420" s="45">
        <v>1.2888118100000001</v>
      </c>
      <c r="I420" s="20">
        <f t="shared" si="31"/>
        <v>0.48888925515627774</v>
      </c>
    </row>
    <row r="421" spans="1:9" x14ac:dyDescent="0.25">
      <c r="A421" s="2" t="s">
        <v>72</v>
      </c>
      <c r="B421" s="10">
        <v>1.6839999999999999</v>
      </c>
      <c r="C421" s="13">
        <v>1.6839999999999999</v>
      </c>
      <c r="D421" s="13">
        <v>0.35858284999999995</v>
      </c>
      <c r="E421" s="62">
        <f t="shared" si="27"/>
        <v>0.21293518408551068</v>
      </c>
      <c r="F421" s="11" t="s">
        <v>20</v>
      </c>
      <c r="G421" s="12" t="s">
        <v>20</v>
      </c>
      <c r="H421" s="12" t="s">
        <v>20</v>
      </c>
      <c r="I421" s="20" t="s">
        <v>20</v>
      </c>
    </row>
    <row r="422" spans="1:9" x14ac:dyDescent="0.25">
      <c r="A422" s="2" t="s">
        <v>73</v>
      </c>
      <c r="B422" s="10">
        <v>21.214099999999998</v>
      </c>
      <c r="C422" s="13">
        <v>21.111999000000001</v>
      </c>
      <c r="D422" s="13">
        <v>6.2757239199999999</v>
      </c>
      <c r="E422" s="62">
        <f t="shared" si="27"/>
        <v>0.29725863098042016</v>
      </c>
      <c r="F422" s="11" t="s">
        <v>20</v>
      </c>
      <c r="G422" s="12" t="s">
        <v>20</v>
      </c>
      <c r="H422" s="12" t="s">
        <v>20</v>
      </c>
      <c r="I422" s="20" t="s">
        <v>20</v>
      </c>
    </row>
    <row r="423" spans="1:9" ht="30" x14ac:dyDescent="0.25">
      <c r="A423" s="24" t="s">
        <v>74</v>
      </c>
      <c r="B423" s="10">
        <v>8.5654690000000002</v>
      </c>
      <c r="C423" s="13">
        <v>8.548413</v>
      </c>
      <c r="D423" s="13">
        <v>1.2221278600000001</v>
      </c>
      <c r="E423" s="62">
        <f t="shared" si="27"/>
        <v>0.14296546739143279</v>
      </c>
      <c r="F423" s="11">
        <v>0.60272999999999999</v>
      </c>
      <c r="G423" s="12">
        <v>0.60272999999999999</v>
      </c>
      <c r="H423" s="12">
        <v>8.6073E-3</v>
      </c>
      <c r="I423" s="20">
        <f>H423/G423</f>
        <v>1.4280523617540192E-2</v>
      </c>
    </row>
    <row r="424" spans="1:9" ht="30" x14ac:dyDescent="0.25">
      <c r="A424" s="25" t="s">
        <v>75</v>
      </c>
      <c r="B424" s="10">
        <v>6.7720099999999999</v>
      </c>
      <c r="C424" s="13">
        <v>6.7720099999999999</v>
      </c>
      <c r="D424" s="13">
        <v>1.6575347900000001</v>
      </c>
      <c r="E424" s="62">
        <f t="shared" si="27"/>
        <v>0.24476260224069371</v>
      </c>
      <c r="F424" s="11">
        <v>0.72184999999999999</v>
      </c>
      <c r="G424" s="12">
        <v>0.72184999999999999</v>
      </c>
      <c r="H424" s="12">
        <v>0</v>
      </c>
      <c r="I424" s="20">
        <f>H424/G424</f>
        <v>0</v>
      </c>
    </row>
    <row r="425" spans="1:9" x14ac:dyDescent="0.25">
      <c r="A425" s="25" t="s">
        <v>107</v>
      </c>
      <c r="B425" s="10">
        <v>154.146118</v>
      </c>
      <c r="C425" s="13">
        <v>153.84101799999999</v>
      </c>
      <c r="D425" s="13">
        <v>48.777801539999999</v>
      </c>
      <c r="E425" s="62">
        <f t="shared" si="27"/>
        <v>0.31706629463411379</v>
      </c>
      <c r="F425" s="44">
        <v>13.914440000000001</v>
      </c>
      <c r="G425" s="45">
        <v>14.21954</v>
      </c>
      <c r="H425" s="45">
        <v>1.0492710700000001</v>
      </c>
      <c r="I425" s="20">
        <f>H425/G425</f>
        <v>7.3790788590910816E-2</v>
      </c>
    </row>
    <row r="426" spans="1:9" ht="30" x14ac:dyDescent="0.25">
      <c r="A426" s="22" t="s">
        <v>76</v>
      </c>
      <c r="B426" s="10">
        <v>2.3157350000000001</v>
      </c>
      <c r="C426" s="13">
        <v>2.274753</v>
      </c>
      <c r="D426" s="13">
        <v>0.64142082999999994</v>
      </c>
      <c r="E426" s="62">
        <f t="shared" si="27"/>
        <v>0.28197383628024664</v>
      </c>
      <c r="F426" s="11" t="s">
        <v>20</v>
      </c>
      <c r="G426" s="12" t="s">
        <v>20</v>
      </c>
      <c r="H426" s="12" t="s">
        <v>20</v>
      </c>
      <c r="I426" s="20" t="s">
        <v>20</v>
      </c>
    </row>
    <row r="427" spans="1:9" x14ac:dyDescent="0.25">
      <c r="A427" s="2" t="s">
        <v>77</v>
      </c>
      <c r="B427" s="10">
        <v>24.163</v>
      </c>
      <c r="C427" s="13">
        <v>24.163</v>
      </c>
      <c r="D427" s="13">
        <v>6.3803670700000001</v>
      </c>
      <c r="E427" s="62">
        <f t="shared" si="27"/>
        <v>0.26405525265902413</v>
      </c>
      <c r="F427" s="44">
        <v>2.37405</v>
      </c>
      <c r="G427" s="45">
        <v>2.37405</v>
      </c>
      <c r="H427" s="45">
        <v>0.44108112999999999</v>
      </c>
      <c r="I427" s="20">
        <f t="shared" ref="I427:I431" si="32">H427/G427</f>
        <v>0.18579268760135634</v>
      </c>
    </row>
    <row r="428" spans="1:9" x14ac:dyDescent="0.25">
      <c r="A428" s="7" t="s">
        <v>78</v>
      </c>
      <c r="B428" s="10">
        <v>9.8908000000000005</v>
      </c>
      <c r="C428" s="13">
        <v>9.8588039999999992</v>
      </c>
      <c r="D428" s="13">
        <v>1.30382357</v>
      </c>
      <c r="E428" s="62">
        <f t="shared" si="27"/>
        <v>0.13224966943251942</v>
      </c>
      <c r="F428" s="44">
        <v>2.6825060000000001</v>
      </c>
      <c r="G428" s="45">
        <v>2.6825060000000001</v>
      </c>
      <c r="H428" s="45">
        <v>0.62028916000000001</v>
      </c>
      <c r="I428" s="20">
        <f t="shared" si="32"/>
        <v>0.23123495716318995</v>
      </c>
    </row>
    <row r="429" spans="1:9" x14ac:dyDescent="0.25">
      <c r="A429" s="2" t="s">
        <v>79</v>
      </c>
      <c r="B429" s="10">
        <v>55.417900000000003</v>
      </c>
      <c r="C429" s="13">
        <v>55.271777999999998</v>
      </c>
      <c r="D429" s="13">
        <v>1.6481522099999999</v>
      </c>
      <c r="E429" s="62">
        <f t="shared" si="27"/>
        <v>2.9819055395684937E-2</v>
      </c>
      <c r="F429" s="44">
        <v>4.9000000000000004</v>
      </c>
      <c r="G429" s="45">
        <v>4.7523660000000003</v>
      </c>
      <c r="H429" s="45">
        <v>5.8049800000000006E-2</v>
      </c>
      <c r="I429" s="20">
        <f t="shared" si="32"/>
        <v>1.2214926207282857E-2</v>
      </c>
    </row>
    <row r="430" spans="1:9" x14ac:dyDescent="0.25">
      <c r="A430" s="2" t="s">
        <v>80</v>
      </c>
      <c r="B430" s="10">
        <v>240.63759999999999</v>
      </c>
      <c r="C430" s="13">
        <v>240.631159</v>
      </c>
      <c r="D430" s="13">
        <v>66.229135150000005</v>
      </c>
      <c r="E430" s="62">
        <f t="shared" si="27"/>
        <v>0.27523091949201811</v>
      </c>
      <c r="F430" s="44">
        <v>13.59127</v>
      </c>
      <c r="G430" s="45">
        <v>13.59127</v>
      </c>
      <c r="H430" s="45">
        <v>1.0367476600000001</v>
      </c>
      <c r="I430" s="20">
        <f t="shared" si="32"/>
        <v>7.6280410881396671E-2</v>
      </c>
    </row>
    <row r="431" spans="1:9" x14ac:dyDescent="0.25">
      <c r="A431" s="2" t="s">
        <v>88</v>
      </c>
      <c r="B431" s="10">
        <v>93.595080999999993</v>
      </c>
      <c r="C431" s="13">
        <v>93.595080999999993</v>
      </c>
      <c r="D431" s="13">
        <v>25.195689940000001</v>
      </c>
      <c r="E431" s="62">
        <f t="shared" si="27"/>
        <v>0.26919886890209543</v>
      </c>
      <c r="F431" s="44">
        <v>12.08475</v>
      </c>
      <c r="G431" s="45">
        <v>12.08475</v>
      </c>
      <c r="H431" s="45">
        <v>1.3310556100000002</v>
      </c>
      <c r="I431" s="20">
        <f t="shared" si="32"/>
        <v>0.11014341297916798</v>
      </c>
    </row>
    <row r="432" spans="1:9" x14ac:dyDescent="0.25">
      <c r="A432" s="2" t="s">
        <v>81</v>
      </c>
      <c r="B432" s="10">
        <v>0.5</v>
      </c>
      <c r="C432" s="13">
        <v>0.5</v>
      </c>
      <c r="D432" s="13">
        <v>0.13646596</v>
      </c>
      <c r="E432" s="62">
        <f t="shared" si="27"/>
        <v>0.27293191999999999</v>
      </c>
      <c r="F432" s="11" t="s">
        <v>20</v>
      </c>
      <c r="G432" s="12" t="s">
        <v>20</v>
      </c>
      <c r="H432" s="12" t="s">
        <v>20</v>
      </c>
      <c r="I432" s="20" t="s">
        <v>20</v>
      </c>
    </row>
    <row r="433" spans="1:9" ht="15.75" thickBot="1" x14ac:dyDescent="0.3">
      <c r="A433" s="9" t="s">
        <v>82</v>
      </c>
      <c r="B433" s="52">
        <v>32.581940000000003</v>
      </c>
      <c r="C433" s="53">
        <v>32.581940000000003</v>
      </c>
      <c r="D433" s="53">
        <v>9.5568498900000005</v>
      </c>
      <c r="E433" s="64">
        <f>D433/C433</f>
        <v>0.29331739884119851</v>
      </c>
      <c r="F433" s="46">
        <v>7.7409999999999997</v>
      </c>
      <c r="G433" s="47">
        <v>7.7409999999999997</v>
      </c>
      <c r="H433" s="47">
        <v>2.2951792700000002</v>
      </c>
      <c r="I433" s="33">
        <f t="shared" ref="I433:I438" si="33">H433/G433</f>
        <v>0.29649648236661935</v>
      </c>
    </row>
    <row r="434" spans="1:9" ht="15.75" thickBot="1" x14ac:dyDescent="0.3">
      <c r="A434" s="37" t="s">
        <v>102</v>
      </c>
      <c r="B434" s="73">
        <f>SUM(B435:B440)</f>
        <v>1397.260462</v>
      </c>
      <c r="C434" s="74">
        <f>SUM(C435:C440)</f>
        <v>1396.4200230000001</v>
      </c>
      <c r="D434" s="74">
        <f>SUM(D435:D440)</f>
        <v>203.46076833000001</v>
      </c>
      <c r="E434" s="75">
        <f>D434/C434</f>
        <v>0.14570169789809723</v>
      </c>
      <c r="F434" s="76">
        <f>SUM(F435:F440)</f>
        <v>4386.0544879999998</v>
      </c>
      <c r="G434" s="38">
        <f>SUM(G435:G440)</f>
        <v>4386.7899269999998</v>
      </c>
      <c r="H434" s="38">
        <f>SUM(H435:H440)</f>
        <v>1428.5989477999999</v>
      </c>
      <c r="I434" s="41">
        <f t="shared" si="33"/>
        <v>0.32565930249068886</v>
      </c>
    </row>
    <row r="435" spans="1:9" x14ac:dyDescent="0.25">
      <c r="A435" s="7" t="s">
        <v>89</v>
      </c>
      <c r="B435" s="54">
        <v>274.57781499999999</v>
      </c>
      <c r="C435" s="55">
        <v>273.73737599999998</v>
      </c>
      <c r="D435" s="55">
        <v>19.51125154</v>
      </c>
      <c r="E435" s="65">
        <f>D435/C435</f>
        <v>7.1277265184276489E-2</v>
      </c>
      <c r="F435" s="42">
        <v>205.71276599999999</v>
      </c>
      <c r="G435" s="43">
        <v>206.448205</v>
      </c>
      <c r="H435" s="43">
        <v>44.717454109999998</v>
      </c>
      <c r="I435" s="30">
        <f t="shared" si="33"/>
        <v>0.21660374383008077</v>
      </c>
    </row>
    <row r="436" spans="1:9" x14ac:dyDescent="0.25">
      <c r="A436" s="2" t="s">
        <v>90</v>
      </c>
      <c r="B436" s="10">
        <v>339.93290000000002</v>
      </c>
      <c r="C436" s="13">
        <v>339.93290000000002</v>
      </c>
      <c r="D436" s="13">
        <v>89.713779000000002</v>
      </c>
      <c r="E436" s="62">
        <f>D436/C436</f>
        <v>0.26391614050890633</v>
      </c>
      <c r="F436" s="44">
        <v>2007.0446999999999</v>
      </c>
      <c r="G436" s="45">
        <v>2007.0446999999999</v>
      </c>
      <c r="H436" s="45">
        <v>874.81023600000003</v>
      </c>
      <c r="I436" s="20">
        <f t="shared" si="33"/>
        <v>0.43586983189761547</v>
      </c>
    </row>
    <row r="437" spans="1:9" x14ac:dyDescent="0.25">
      <c r="A437" s="2" t="s">
        <v>91</v>
      </c>
      <c r="B437" s="10">
        <v>210.8706</v>
      </c>
      <c r="C437" s="13">
        <v>210.8706</v>
      </c>
      <c r="D437" s="13">
        <v>76.657803999999999</v>
      </c>
      <c r="E437" s="62">
        <f>D437/C437</f>
        <v>0.36353007009986221</v>
      </c>
      <c r="F437" s="44">
        <v>530.31790000000001</v>
      </c>
      <c r="G437" s="45">
        <v>530.31790000000001</v>
      </c>
      <c r="H437" s="45">
        <v>316.28590000000003</v>
      </c>
      <c r="I437" s="20">
        <f t="shared" si="33"/>
        <v>0.59640811671640737</v>
      </c>
    </row>
    <row r="438" spans="1:9" ht="17.25" x14ac:dyDescent="0.25">
      <c r="A438" s="2" t="s">
        <v>110</v>
      </c>
      <c r="B438" s="11" t="s">
        <v>20</v>
      </c>
      <c r="C438" s="12" t="s">
        <v>20</v>
      </c>
      <c r="D438" s="12" t="s">
        <v>20</v>
      </c>
      <c r="E438" s="62" t="s">
        <v>20</v>
      </c>
      <c r="F438" s="44">
        <v>1461.0985000000001</v>
      </c>
      <c r="G438" s="45">
        <v>1461.0985000000001</v>
      </c>
      <c r="H438" s="67">
        <v>191.62338393000002</v>
      </c>
      <c r="I438" s="20">
        <f t="shared" si="33"/>
        <v>0.13115021603950727</v>
      </c>
    </row>
    <row r="439" spans="1:9" x14ac:dyDescent="0.25">
      <c r="A439" s="2" t="s">
        <v>92</v>
      </c>
      <c r="B439" s="11">
        <v>2.9946999999999999</v>
      </c>
      <c r="C439" s="12">
        <v>2.9946999999999999</v>
      </c>
      <c r="D439" s="12">
        <v>0.48533710999999996</v>
      </c>
      <c r="E439" s="62">
        <f>D439/C439</f>
        <v>0.16206535212208234</v>
      </c>
      <c r="F439" s="68" t="s">
        <v>20</v>
      </c>
      <c r="G439" s="69" t="s">
        <v>20</v>
      </c>
      <c r="H439" s="69" t="s">
        <v>20</v>
      </c>
      <c r="I439" s="20" t="s">
        <v>20</v>
      </c>
    </row>
    <row r="440" spans="1:9" ht="15.75" thickBot="1" x14ac:dyDescent="0.3">
      <c r="A440" s="9" t="s">
        <v>93</v>
      </c>
      <c r="B440" s="52">
        <v>568.88444700000002</v>
      </c>
      <c r="C440" s="53">
        <v>568.88444700000002</v>
      </c>
      <c r="D440" s="53">
        <v>17.09259668</v>
      </c>
      <c r="E440" s="64">
        <f>D440/C440</f>
        <v>3.0045814699518406E-2</v>
      </c>
      <c r="F440" s="46">
        <v>181.88062199999999</v>
      </c>
      <c r="G440" s="47">
        <v>181.88062199999999</v>
      </c>
      <c r="H440" s="47">
        <v>1.16197376</v>
      </c>
      <c r="I440" s="31">
        <f>H440/G440</f>
        <v>6.3886616794173933E-3</v>
      </c>
    </row>
    <row r="441" spans="1:9" x14ac:dyDescent="0.25">
      <c r="A441" s="160" t="s">
        <v>215</v>
      </c>
      <c r="B441" s="160"/>
      <c r="C441" s="160"/>
      <c r="D441" s="160"/>
      <c r="E441" s="225" t="s">
        <v>216</v>
      </c>
      <c r="F441" s="225"/>
      <c r="G441" s="225"/>
      <c r="H441" s="225"/>
      <c r="I441" s="225"/>
    </row>
    <row r="442" spans="1:9" x14ac:dyDescent="0.25">
      <c r="A442" s="230" t="s">
        <v>217</v>
      </c>
      <c r="B442" s="231"/>
      <c r="C442" s="231"/>
      <c r="D442" s="231"/>
      <c r="E442" s="231"/>
      <c r="F442" s="231"/>
      <c r="G442" s="231"/>
      <c r="H442" s="231"/>
      <c r="I442" s="231"/>
    </row>
    <row r="443" spans="1:9" s="165" customFormat="1" x14ac:dyDescent="0.25">
      <c r="A443" s="232"/>
      <c r="B443" s="232"/>
      <c r="C443" s="232"/>
      <c r="D443" s="232"/>
      <c r="E443" s="232"/>
      <c r="F443" s="232"/>
      <c r="G443" s="232"/>
      <c r="H443" s="232"/>
      <c r="I443" s="232"/>
    </row>
    <row r="444" spans="1:9" x14ac:dyDescent="0.25">
      <c r="A444" s="210" t="s">
        <v>97</v>
      </c>
      <c r="B444" s="210"/>
      <c r="C444" s="210"/>
      <c r="D444" s="210"/>
      <c r="E444" s="210"/>
      <c r="F444" s="210"/>
      <c r="G444" s="210"/>
      <c r="H444" s="210"/>
      <c r="I444" s="210"/>
    </row>
    <row r="445" spans="1:9" x14ac:dyDescent="0.25">
      <c r="A445" s="212" t="s">
        <v>108</v>
      </c>
      <c r="B445" s="212"/>
      <c r="C445" s="212"/>
      <c r="D445" s="212"/>
      <c r="E445" s="212"/>
      <c r="F445" s="212"/>
      <c r="G445" s="212"/>
      <c r="H445" s="212"/>
      <c r="I445" s="212"/>
    </row>
    <row r="446" spans="1:9" x14ac:dyDescent="0.25">
      <c r="A446" s="210" t="s">
        <v>225</v>
      </c>
      <c r="B446" s="210"/>
      <c r="C446" s="210"/>
      <c r="D446" s="210"/>
      <c r="E446" s="210"/>
      <c r="F446" s="210"/>
      <c r="G446" s="210"/>
      <c r="H446" s="210"/>
      <c r="I446" s="210"/>
    </row>
    <row r="447" spans="1:9" x14ac:dyDescent="0.25">
      <c r="A447" s="213" t="s">
        <v>109</v>
      </c>
      <c r="B447" s="213"/>
      <c r="C447" s="213"/>
      <c r="D447" s="213"/>
      <c r="E447" s="213"/>
      <c r="F447" s="213"/>
      <c r="G447" s="213"/>
      <c r="H447" s="213"/>
      <c r="I447" s="213"/>
    </row>
    <row r="448" spans="1:9" x14ac:dyDescent="0.25">
      <c r="A448" s="214"/>
      <c r="B448" s="214"/>
      <c r="C448" s="214"/>
      <c r="D448" s="214"/>
      <c r="E448" s="214"/>
      <c r="F448" s="214"/>
      <c r="G448" s="214"/>
      <c r="H448" s="214"/>
      <c r="I448" s="214"/>
    </row>
    <row r="449" spans="1:9" x14ac:dyDescent="0.25">
      <c r="A449" s="215" t="s">
        <v>0</v>
      </c>
      <c r="B449" s="215"/>
      <c r="C449" s="215"/>
      <c r="D449" s="215"/>
      <c r="E449" s="215"/>
      <c r="F449" s="215"/>
      <c r="G449" s="215"/>
      <c r="H449" s="215"/>
      <c r="I449" s="215"/>
    </row>
    <row r="450" spans="1:9" x14ac:dyDescent="0.25">
      <c r="A450" s="215" t="s">
        <v>1</v>
      </c>
      <c r="B450" s="215"/>
      <c r="C450" s="215"/>
      <c r="D450" s="215"/>
      <c r="E450" s="215"/>
      <c r="F450" s="215"/>
      <c r="G450" s="215"/>
      <c r="H450" s="215"/>
      <c r="I450" s="215"/>
    </row>
    <row r="451" spans="1:9" x14ac:dyDescent="0.25">
      <c r="A451" s="216" t="s">
        <v>260</v>
      </c>
      <c r="B451" s="216"/>
      <c r="C451" s="216"/>
      <c r="D451" s="216"/>
      <c r="E451" s="216"/>
      <c r="F451" s="216"/>
      <c r="G451" s="216"/>
      <c r="H451" s="216"/>
      <c r="I451" s="216"/>
    </row>
    <row r="452" spans="1:9" x14ac:dyDescent="0.25">
      <c r="A452" s="216" t="s">
        <v>98</v>
      </c>
      <c r="B452" s="216"/>
      <c r="C452" s="216"/>
      <c r="D452" s="216"/>
      <c r="E452" s="216"/>
      <c r="F452" s="216"/>
      <c r="G452" s="216"/>
      <c r="H452" s="216"/>
      <c r="I452" s="216"/>
    </row>
    <row r="453" spans="1:9" x14ac:dyDescent="0.25">
      <c r="A453" s="216" t="s">
        <v>2</v>
      </c>
      <c r="B453" s="216"/>
      <c r="C453" s="216"/>
      <c r="D453" s="216"/>
      <c r="E453" s="216"/>
      <c r="F453" s="216"/>
      <c r="G453" s="216"/>
      <c r="H453" s="216"/>
      <c r="I453" s="216"/>
    </row>
    <row r="454" spans="1:9" x14ac:dyDescent="0.25">
      <c r="A454" s="216" t="s">
        <v>226</v>
      </c>
      <c r="B454" s="216"/>
      <c r="C454" s="216"/>
      <c r="D454" s="216"/>
      <c r="E454" s="216"/>
      <c r="F454" s="216"/>
      <c r="G454" s="216"/>
      <c r="H454" s="216"/>
      <c r="I454" s="216"/>
    </row>
    <row r="455" spans="1:9" ht="15.75" thickBot="1" x14ac:dyDescent="0.3">
      <c r="A455" s="217" t="s">
        <v>3</v>
      </c>
      <c r="B455" s="217"/>
      <c r="C455" s="217"/>
      <c r="D455" s="217"/>
      <c r="E455" s="217"/>
      <c r="F455" s="217"/>
      <c r="G455" s="217"/>
      <c r="H455" s="217"/>
      <c r="I455" s="217"/>
    </row>
    <row r="456" spans="1:9" x14ac:dyDescent="0.25">
      <c r="A456" s="218" t="s">
        <v>4</v>
      </c>
      <c r="B456" s="220" t="s">
        <v>5</v>
      </c>
      <c r="C456" s="221"/>
      <c r="D456" s="221"/>
      <c r="E456" s="222"/>
      <c r="F456" s="220" t="s">
        <v>6</v>
      </c>
      <c r="G456" s="221"/>
      <c r="H456" s="221"/>
      <c r="I456" s="223"/>
    </row>
    <row r="457" spans="1:9" ht="30.75" thickBot="1" x14ac:dyDescent="0.3">
      <c r="A457" s="219"/>
      <c r="B457" s="167" t="s">
        <v>7</v>
      </c>
      <c r="C457" s="168" t="s">
        <v>8</v>
      </c>
      <c r="D457" s="168" t="s">
        <v>227</v>
      </c>
      <c r="E457" s="169" t="s">
        <v>10</v>
      </c>
      <c r="F457" s="170" t="s">
        <v>7</v>
      </c>
      <c r="G457" s="168" t="s">
        <v>8</v>
      </c>
      <c r="H457" s="168" t="s">
        <v>227</v>
      </c>
      <c r="I457" s="171" t="s">
        <v>10</v>
      </c>
    </row>
    <row r="458" spans="1:9" ht="15.75" thickBot="1" x14ac:dyDescent="0.3">
      <c r="A458" s="77" t="s">
        <v>100</v>
      </c>
      <c r="B458" s="26">
        <f>B459+B546</f>
        <v>14318.394163000003</v>
      </c>
      <c r="C458" s="27">
        <f>C459+C546</f>
        <v>14280.617980000001</v>
      </c>
      <c r="D458" s="27">
        <f>D459+D546</f>
        <v>5414.8821183100008</v>
      </c>
      <c r="E458" s="58">
        <f>D458/C458</f>
        <v>0.37917701642138602</v>
      </c>
      <c r="F458" s="26">
        <f>F459+F546</f>
        <v>9549.4804909999984</v>
      </c>
      <c r="G458" s="27">
        <f>G459+G546</f>
        <v>9597.8542439999983</v>
      </c>
      <c r="H458" s="27">
        <f>H459+H546</f>
        <v>3706.3849483700001</v>
      </c>
      <c r="I458" s="28">
        <f>H458/G458</f>
        <v>0.38616808029638594</v>
      </c>
    </row>
    <row r="459" spans="1:9" ht="15.75" thickBot="1" x14ac:dyDescent="0.3">
      <c r="A459" s="78" t="s">
        <v>11</v>
      </c>
      <c r="B459" s="39">
        <f>B460+B487+B488</f>
        <v>12921.133701000002</v>
      </c>
      <c r="C459" s="40">
        <f>C460+C487+C488</f>
        <v>12884.197957</v>
      </c>
      <c r="D459" s="40">
        <f>D460+D487+D488</f>
        <v>5164.0095256800005</v>
      </c>
      <c r="E459" s="59">
        <f>D459/C459</f>
        <v>0.4008017839305541</v>
      </c>
      <c r="F459" s="39">
        <f>F460+F488</f>
        <v>5163.4260029999987</v>
      </c>
      <c r="G459" s="40">
        <f>G460+G488</f>
        <v>5213.0643169999985</v>
      </c>
      <c r="H459" s="40">
        <f>H460+H488</f>
        <v>1732.1432925200002</v>
      </c>
      <c r="I459" s="41">
        <f>H459/G459</f>
        <v>0.33226969536351503</v>
      </c>
    </row>
    <row r="460" spans="1:9" ht="15.75" thickBot="1" x14ac:dyDescent="0.3">
      <c r="A460" s="79" t="s">
        <v>12</v>
      </c>
      <c r="B460" s="18">
        <f>SUM(B461:B486)</f>
        <v>4997.6875549999995</v>
      </c>
      <c r="C460" s="19">
        <f>SUM(C461:C486)</f>
        <v>4957.6972010000009</v>
      </c>
      <c r="D460" s="19">
        <f>SUM(D461:D486)</f>
        <v>1892.4377075199998</v>
      </c>
      <c r="E460" s="60">
        <f>D460/C460</f>
        <v>0.38171708170040769</v>
      </c>
      <c r="F460" s="18">
        <f>SUM(F461:F487)</f>
        <v>2985.1766299999999</v>
      </c>
      <c r="G460" s="19">
        <f>SUM(G461:G487)</f>
        <v>3039.4712810000001</v>
      </c>
      <c r="H460" s="19">
        <f>SUM(H461:H487)</f>
        <v>1247.3798667100002</v>
      </c>
      <c r="I460" s="29">
        <f>H460/G460</f>
        <v>0.4103937005450522</v>
      </c>
    </row>
    <row r="461" spans="1:9" x14ac:dyDescent="0.25">
      <c r="A461" s="1" t="s">
        <v>13</v>
      </c>
      <c r="B461" s="172">
        <v>31.189297</v>
      </c>
      <c r="C461" s="173">
        <v>31.178951000000001</v>
      </c>
      <c r="D461" s="173">
        <v>11.932690920000001</v>
      </c>
      <c r="E461" s="61">
        <f>D461/C461</f>
        <v>0.38271624083825012</v>
      </c>
      <c r="F461" s="172">
        <v>38.218124000000003</v>
      </c>
      <c r="G461" s="173">
        <v>38.228470000000002</v>
      </c>
      <c r="H461" s="173">
        <v>8.0450546000000003</v>
      </c>
      <c r="I461" s="30">
        <f>H461/G461</f>
        <v>0.21044668018364324</v>
      </c>
    </row>
    <row r="462" spans="1:9" x14ac:dyDescent="0.25">
      <c r="A462" s="2" t="s">
        <v>14</v>
      </c>
      <c r="B462" s="11">
        <v>107.6591</v>
      </c>
      <c r="C462" s="69">
        <v>107.6591</v>
      </c>
      <c r="D462" s="69">
        <v>38.441432499999998</v>
      </c>
      <c r="E462" s="62">
        <f>D462/C462</f>
        <v>0.35706626286119797</v>
      </c>
      <c r="F462" s="11">
        <v>14.39</v>
      </c>
      <c r="G462" s="69">
        <v>14.39</v>
      </c>
      <c r="H462" s="69">
        <v>3.12001339</v>
      </c>
      <c r="I462" s="20">
        <f>H462/G462</f>
        <v>0.21681816469770673</v>
      </c>
    </row>
    <row r="463" spans="1:9" x14ac:dyDescent="0.25">
      <c r="A463" s="2" t="s">
        <v>15</v>
      </c>
      <c r="B463" s="11">
        <v>33.404971000000003</v>
      </c>
      <c r="C463" s="69">
        <v>33.616636999999997</v>
      </c>
      <c r="D463" s="69">
        <v>16.101730180000001</v>
      </c>
      <c r="E463" s="62">
        <f t="shared" ref="E463:E486" si="34">D463/C463</f>
        <v>0.47898099325045518</v>
      </c>
      <c r="F463" s="11">
        <v>2.18045</v>
      </c>
      <c r="G463" s="69">
        <v>2.18045</v>
      </c>
      <c r="H463" s="69">
        <v>1.19216715</v>
      </c>
      <c r="I463" s="20">
        <f t="shared" ref="I463:I486" si="35">H463/G463</f>
        <v>0.54675280332041554</v>
      </c>
    </row>
    <row r="464" spans="1:9" x14ac:dyDescent="0.25">
      <c r="A464" s="2" t="s">
        <v>16</v>
      </c>
      <c r="B464" s="11">
        <v>88.941918999999999</v>
      </c>
      <c r="C464" s="69">
        <v>88.515513999999996</v>
      </c>
      <c r="D464" s="69">
        <v>35.642150819999998</v>
      </c>
      <c r="E464" s="62">
        <f t="shared" si="34"/>
        <v>0.40266558040887612</v>
      </c>
      <c r="F464" s="11">
        <v>4.2821910000000001</v>
      </c>
      <c r="G464" s="69">
        <v>4.708596</v>
      </c>
      <c r="H464" s="69">
        <v>1.72968806</v>
      </c>
      <c r="I464" s="20">
        <f t="shared" si="35"/>
        <v>0.36734688217039646</v>
      </c>
    </row>
    <row r="465" spans="1:9" x14ac:dyDescent="0.25">
      <c r="A465" s="3" t="s">
        <v>83</v>
      </c>
      <c r="B465" s="11">
        <v>4.8559999999999999</v>
      </c>
      <c r="C465" s="69">
        <v>5.2720960000000003</v>
      </c>
      <c r="D465" s="69">
        <v>1.9926486499999998</v>
      </c>
      <c r="E465" s="62">
        <f t="shared" si="34"/>
        <v>0.37796137437558036</v>
      </c>
      <c r="F465" s="11">
        <v>0.21759999999999999</v>
      </c>
      <c r="G465" s="69">
        <v>0.28450399999999998</v>
      </c>
      <c r="H465" s="69">
        <v>9.5291300000000009E-2</v>
      </c>
      <c r="I465" s="20">
        <f t="shared" si="35"/>
        <v>0.3349383488457105</v>
      </c>
    </row>
    <row r="466" spans="1:9" x14ac:dyDescent="0.25">
      <c r="A466" s="4" t="s">
        <v>17</v>
      </c>
      <c r="B466" s="11">
        <v>58.752766999999999</v>
      </c>
      <c r="C466" s="69">
        <v>58.625774999999997</v>
      </c>
      <c r="D466" s="69">
        <v>23.251164239999998</v>
      </c>
      <c r="E466" s="62">
        <f t="shared" si="34"/>
        <v>0.39660310230440449</v>
      </c>
      <c r="F466" s="11">
        <v>68.633499999999998</v>
      </c>
      <c r="G466" s="69">
        <v>68.707508000000004</v>
      </c>
      <c r="H466" s="69">
        <v>49.214565640000004</v>
      </c>
      <c r="I466" s="20">
        <f t="shared" si="35"/>
        <v>0.71629094217767297</v>
      </c>
    </row>
    <row r="467" spans="1:9" x14ac:dyDescent="0.25">
      <c r="A467" s="4" t="s">
        <v>84</v>
      </c>
      <c r="B467" s="11">
        <v>27.894030000000001</v>
      </c>
      <c r="C467" s="69">
        <v>27.891504000000001</v>
      </c>
      <c r="D467" s="69">
        <v>10.431329029999999</v>
      </c>
      <c r="E467" s="62">
        <f t="shared" si="34"/>
        <v>0.37399664894370693</v>
      </c>
      <c r="F467" s="11">
        <v>243.83963700000001</v>
      </c>
      <c r="G467" s="69">
        <v>244.099177</v>
      </c>
      <c r="H467" s="69">
        <v>132.46137103000001</v>
      </c>
      <c r="I467" s="20">
        <f t="shared" si="35"/>
        <v>0.54265390263892621</v>
      </c>
    </row>
    <row r="468" spans="1:9" x14ac:dyDescent="0.25">
      <c r="A468" s="2" t="s">
        <v>94</v>
      </c>
      <c r="B468" s="11">
        <v>533.00169500000004</v>
      </c>
      <c r="C468" s="69">
        <v>497.45878900000002</v>
      </c>
      <c r="D468" s="69">
        <v>90.292068670000006</v>
      </c>
      <c r="E468" s="62">
        <f t="shared" si="34"/>
        <v>0.18150663063267339</v>
      </c>
      <c r="F468" s="11">
        <v>161.34385499999999</v>
      </c>
      <c r="G468" s="69">
        <v>144.63771299999999</v>
      </c>
      <c r="H468" s="69">
        <v>49.684220830000001</v>
      </c>
      <c r="I468" s="20">
        <f t="shared" si="35"/>
        <v>0.34350806438705239</v>
      </c>
    </row>
    <row r="469" spans="1:9" ht="17.25" x14ac:dyDescent="0.25">
      <c r="A469" s="4" t="s">
        <v>95</v>
      </c>
      <c r="B469" s="11">
        <v>1321.36689</v>
      </c>
      <c r="C469" s="69">
        <v>1321.36689</v>
      </c>
      <c r="D469" s="69">
        <v>564.20823857000005</v>
      </c>
      <c r="E469" s="62">
        <f t="shared" si="34"/>
        <v>0.42698832764759231</v>
      </c>
      <c r="F469" s="11">
        <v>178.79599999999999</v>
      </c>
      <c r="G469" s="69">
        <v>178.5685</v>
      </c>
      <c r="H469" s="69">
        <v>72.641500739999998</v>
      </c>
      <c r="I469" s="20">
        <f t="shared" si="35"/>
        <v>0.4067990756488406</v>
      </c>
    </row>
    <row r="470" spans="1:9" x14ac:dyDescent="0.25">
      <c r="A470" s="5" t="s">
        <v>18</v>
      </c>
      <c r="B470" s="11">
        <v>3.1</v>
      </c>
      <c r="C470" s="69">
        <v>3.0646520000000002</v>
      </c>
      <c r="D470" s="69">
        <v>1.1156014999999999</v>
      </c>
      <c r="E470" s="62">
        <f t="shared" si="34"/>
        <v>0.36402224461374405</v>
      </c>
      <c r="F470" s="11">
        <v>6.8000000000000005E-2</v>
      </c>
      <c r="G470" s="69">
        <v>0.103348</v>
      </c>
      <c r="H470" s="69">
        <v>4.803238E-2</v>
      </c>
      <c r="I470" s="20">
        <f t="shared" si="35"/>
        <v>0.4647635174362349</v>
      </c>
    </row>
    <row r="471" spans="1:9" x14ac:dyDescent="0.25">
      <c r="A471" s="5" t="s">
        <v>19</v>
      </c>
      <c r="B471" s="11">
        <v>6.8769999999999998</v>
      </c>
      <c r="C471" s="69">
        <v>6.8769999999999998</v>
      </c>
      <c r="D471" s="69">
        <v>2.74620285</v>
      </c>
      <c r="E471" s="62">
        <f t="shared" si="34"/>
        <v>0.39933151810382433</v>
      </c>
      <c r="F471" s="11" t="s">
        <v>20</v>
      </c>
      <c r="G471" s="69" t="s">
        <v>20</v>
      </c>
      <c r="H471" s="69" t="s">
        <v>20</v>
      </c>
      <c r="I471" s="20" t="s">
        <v>20</v>
      </c>
    </row>
    <row r="472" spans="1:9" x14ac:dyDescent="0.25">
      <c r="A472" s="2" t="s">
        <v>21</v>
      </c>
      <c r="B472" s="11">
        <v>108.18151400000001</v>
      </c>
      <c r="C472" s="69">
        <v>107.935062</v>
      </c>
      <c r="D472" s="69">
        <v>51.369643509999996</v>
      </c>
      <c r="E472" s="62">
        <f t="shared" si="34"/>
        <v>0.47593101405732269</v>
      </c>
      <c r="F472" s="11">
        <v>29.241</v>
      </c>
      <c r="G472" s="69">
        <v>22.486305999999999</v>
      </c>
      <c r="H472" s="69">
        <v>4.85627663</v>
      </c>
      <c r="I472" s="20">
        <f>H472/G472</f>
        <v>0.21596595857051845</v>
      </c>
    </row>
    <row r="473" spans="1:9" x14ac:dyDescent="0.25">
      <c r="A473" s="2" t="s">
        <v>22</v>
      </c>
      <c r="B473" s="11">
        <v>35.18103</v>
      </c>
      <c r="C473" s="69">
        <v>35.18103</v>
      </c>
      <c r="D473" s="69">
        <v>12.99995536</v>
      </c>
      <c r="E473" s="62">
        <f t="shared" si="34"/>
        <v>0.36951605339582155</v>
      </c>
      <c r="F473" s="11">
        <v>1001.552875</v>
      </c>
      <c r="G473" s="69">
        <v>972.26397199999997</v>
      </c>
      <c r="H473" s="69">
        <v>398.86650306000001</v>
      </c>
      <c r="I473" s="20">
        <f>H473/G473</f>
        <v>0.41024507185997017</v>
      </c>
    </row>
    <row r="474" spans="1:9" x14ac:dyDescent="0.25">
      <c r="A474" s="5" t="s">
        <v>23</v>
      </c>
      <c r="B474" s="11">
        <v>152.12299999999999</v>
      </c>
      <c r="C474" s="69">
        <v>152.033253</v>
      </c>
      <c r="D474" s="69">
        <v>65.641272549999996</v>
      </c>
      <c r="E474" s="62">
        <f t="shared" si="34"/>
        <v>0.4317560221512855</v>
      </c>
      <c r="F474" s="11">
        <v>12.125</v>
      </c>
      <c r="G474" s="69">
        <v>12.12473</v>
      </c>
      <c r="H474" s="69">
        <v>6.5322000500000001</v>
      </c>
      <c r="I474" s="20">
        <f>H474/G474</f>
        <v>0.53875014536406174</v>
      </c>
    </row>
    <row r="475" spans="1:9" x14ac:dyDescent="0.25">
      <c r="A475" s="5" t="s">
        <v>24</v>
      </c>
      <c r="B475" s="11">
        <v>28.505458999999998</v>
      </c>
      <c r="C475" s="69">
        <v>28.505458999999998</v>
      </c>
      <c r="D475" s="69">
        <v>11.42804578</v>
      </c>
      <c r="E475" s="62">
        <f t="shared" si="34"/>
        <v>0.40090727113006669</v>
      </c>
      <c r="F475" s="11" t="s">
        <v>20</v>
      </c>
      <c r="G475" s="69" t="s">
        <v>20</v>
      </c>
      <c r="H475" s="69" t="s">
        <v>20</v>
      </c>
      <c r="I475" s="20" t="s">
        <v>20</v>
      </c>
    </row>
    <row r="476" spans="1:9" x14ac:dyDescent="0.25">
      <c r="A476" s="2" t="s">
        <v>25</v>
      </c>
      <c r="B476" s="11">
        <v>227.599819</v>
      </c>
      <c r="C476" s="69">
        <v>229.560014</v>
      </c>
      <c r="D476" s="69">
        <v>82.686867620000001</v>
      </c>
      <c r="E476" s="62">
        <f t="shared" si="34"/>
        <v>0.36019717101080156</v>
      </c>
      <c r="F476" s="11">
        <v>464.572</v>
      </c>
      <c r="G476" s="69">
        <v>509.084968</v>
      </c>
      <c r="H476" s="69">
        <v>232.58983952</v>
      </c>
      <c r="I476" s="20">
        <f>H476/G476</f>
        <v>0.45687823082609658</v>
      </c>
    </row>
    <row r="477" spans="1:9" x14ac:dyDescent="0.25">
      <c r="A477" s="5" t="s">
        <v>26</v>
      </c>
      <c r="B477" s="11">
        <v>6.1805000000000003</v>
      </c>
      <c r="C477" s="69">
        <v>6.1805000000000003</v>
      </c>
      <c r="D477" s="69">
        <v>2.47507016</v>
      </c>
      <c r="E477" s="62">
        <f t="shared" si="34"/>
        <v>0.40046438961249087</v>
      </c>
      <c r="F477" s="11" t="s">
        <v>20</v>
      </c>
      <c r="G477" s="69" t="s">
        <v>20</v>
      </c>
      <c r="H477" s="69" t="s">
        <v>20</v>
      </c>
      <c r="I477" s="20" t="s">
        <v>20</v>
      </c>
    </row>
    <row r="478" spans="1:9" x14ac:dyDescent="0.25">
      <c r="A478" s="5" t="s">
        <v>27</v>
      </c>
      <c r="B478" s="11">
        <v>155.34350000000001</v>
      </c>
      <c r="C478" s="69">
        <v>154.75706700000001</v>
      </c>
      <c r="D478" s="69">
        <v>60.225014460000004</v>
      </c>
      <c r="E478" s="62">
        <f t="shared" si="34"/>
        <v>0.38915841213248115</v>
      </c>
      <c r="F478" s="11">
        <v>5.5336800000000004</v>
      </c>
      <c r="G478" s="69">
        <v>6.0451129999999997</v>
      </c>
      <c r="H478" s="69">
        <v>1.79086309</v>
      </c>
      <c r="I478" s="20">
        <f t="shared" si="35"/>
        <v>0.29624972932681326</v>
      </c>
    </row>
    <row r="479" spans="1:9" x14ac:dyDescent="0.25">
      <c r="A479" s="2" t="s">
        <v>28</v>
      </c>
      <c r="B479" s="11">
        <v>62.782231000000003</v>
      </c>
      <c r="C479" s="69">
        <v>63.172514999999997</v>
      </c>
      <c r="D479" s="69">
        <v>23.082729480000001</v>
      </c>
      <c r="E479" s="62">
        <f t="shared" si="34"/>
        <v>0.3653919664271717</v>
      </c>
      <c r="F479" s="11">
        <v>4.771325</v>
      </c>
      <c r="G479" s="69">
        <v>4.8688250000000002</v>
      </c>
      <c r="H479" s="69">
        <v>1.1098283200000001</v>
      </c>
      <c r="I479" s="20">
        <f t="shared" si="35"/>
        <v>0.22794582265741736</v>
      </c>
    </row>
    <row r="480" spans="1:9" x14ac:dyDescent="0.25">
      <c r="A480" s="2" t="s">
        <v>29</v>
      </c>
      <c r="B480" s="11">
        <v>1106.4408109999999</v>
      </c>
      <c r="C480" s="69">
        <v>1106.060915</v>
      </c>
      <c r="D480" s="69">
        <v>417.45670454999998</v>
      </c>
      <c r="E480" s="62">
        <f>D480/C480</f>
        <v>0.37742650417224077</v>
      </c>
      <c r="F480" s="11">
        <v>340.11725899999999</v>
      </c>
      <c r="G480" s="69">
        <v>339.25382100000002</v>
      </c>
      <c r="H480" s="69">
        <v>78.486808510000003</v>
      </c>
      <c r="I480" s="20">
        <f t="shared" si="35"/>
        <v>0.23135128818490153</v>
      </c>
    </row>
    <row r="481" spans="1:9" x14ac:dyDescent="0.25">
      <c r="A481" s="2" t="s">
        <v>30</v>
      </c>
      <c r="B481" s="11">
        <v>696.28360299999997</v>
      </c>
      <c r="C481" s="69">
        <v>685.64262699999995</v>
      </c>
      <c r="D481" s="69">
        <v>305.52917680000002</v>
      </c>
      <c r="E481" s="62">
        <f t="shared" si="34"/>
        <v>0.44560995009430771</v>
      </c>
      <c r="F481" s="11">
        <v>41.874386999999999</v>
      </c>
      <c r="G481" s="69">
        <v>51.835470999999998</v>
      </c>
      <c r="H481" s="69">
        <v>19.161092670000002</v>
      </c>
      <c r="I481" s="20">
        <f t="shared" si="35"/>
        <v>0.36965213781890788</v>
      </c>
    </row>
    <row r="482" spans="1:9" ht="17.25" x14ac:dyDescent="0.25">
      <c r="A482" s="4" t="s">
        <v>96</v>
      </c>
      <c r="B482" s="11">
        <v>37.576878000000001</v>
      </c>
      <c r="C482" s="69">
        <v>38.975656000000001</v>
      </c>
      <c r="D482" s="69">
        <v>15.061354010000001</v>
      </c>
      <c r="E482" s="62">
        <f t="shared" si="34"/>
        <v>0.38642977580672411</v>
      </c>
      <c r="F482" s="11">
        <v>4.7570930000000002</v>
      </c>
      <c r="G482" s="69">
        <v>4.6582860000000004</v>
      </c>
      <c r="H482" s="69">
        <v>1.0568728200000002</v>
      </c>
      <c r="I482" s="20">
        <f t="shared" si="35"/>
        <v>0.22688019155543479</v>
      </c>
    </row>
    <row r="483" spans="1:9" x14ac:dyDescent="0.25">
      <c r="A483" s="2" t="s">
        <v>31</v>
      </c>
      <c r="B483" s="11">
        <v>3.125</v>
      </c>
      <c r="C483" s="69">
        <v>3.125</v>
      </c>
      <c r="D483" s="69">
        <v>1.1985823</v>
      </c>
      <c r="E483" s="62">
        <f t="shared" si="34"/>
        <v>0.38354633599999999</v>
      </c>
      <c r="F483" s="11" t="s">
        <v>20</v>
      </c>
      <c r="G483" s="69" t="s">
        <v>20</v>
      </c>
      <c r="H483" s="69" t="s">
        <v>20</v>
      </c>
      <c r="I483" s="20" t="s">
        <v>20</v>
      </c>
    </row>
    <row r="484" spans="1:9" x14ac:dyDescent="0.25">
      <c r="A484" s="5" t="s">
        <v>32</v>
      </c>
      <c r="B484" s="11">
        <v>3.54</v>
      </c>
      <c r="C484" s="69">
        <v>3.54</v>
      </c>
      <c r="D484" s="69">
        <v>1.3639193999999999</v>
      </c>
      <c r="E484" s="62">
        <f t="shared" si="34"/>
        <v>0.38528796610169486</v>
      </c>
      <c r="F484" s="11">
        <v>0.26519999999999999</v>
      </c>
      <c r="G484" s="69">
        <v>0.26519999999999999</v>
      </c>
      <c r="H484" s="69">
        <v>3.786846E-2</v>
      </c>
      <c r="I484" s="20">
        <f t="shared" si="35"/>
        <v>0.14279208144796379</v>
      </c>
    </row>
    <row r="485" spans="1:9" x14ac:dyDescent="0.25">
      <c r="A485" s="5" t="s">
        <v>33</v>
      </c>
      <c r="B485" s="11">
        <v>138.36121700000001</v>
      </c>
      <c r="C485" s="69">
        <v>142.08187100000001</v>
      </c>
      <c r="D485" s="69">
        <v>38.286280220000002</v>
      </c>
      <c r="E485" s="62">
        <f t="shared" si="34"/>
        <v>0.2694663291701726</v>
      </c>
      <c r="F485" s="11">
        <v>5.2294539999999996</v>
      </c>
      <c r="G485" s="69">
        <v>5.5002550000000001</v>
      </c>
      <c r="H485" s="69">
        <v>1.3553140700000001</v>
      </c>
      <c r="I485" s="20">
        <f t="shared" si="35"/>
        <v>0.24640931556809642</v>
      </c>
    </row>
    <row r="486" spans="1:9" x14ac:dyDescent="0.25">
      <c r="A486" s="2" t="s">
        <v>34</v>
      </c>
      <c r="B486" s="11">
        <v>19.419324</v>
      </c>
      <c r="C486" s="69">
        <v>19.419324</v>
      </c>
      <c r="D486" s="69">
        <v>7.4778333899999998</v>
      </c>
      <c r="E486" s="62">
        <f t="shared" si="34"/>
        <v>0.38507176614386784</v>
      </c>
      <c r="F486" s="11">
        <v>363.16800000000001</v>
      </c>
      <c r="G486" s="69">
        <v>415.17606799999999</v>
      </c>
      <c r="H486" s="69">
        <v>183.30449438999997</v>
      </c>
      <c r="I486" s="20">
        <f t="shared" si="35"/>
        <v>0.44151026159340179</v>
      </c>
    </row>
    <row r="487" spans="1:9" ht="18" thickBot="1" x14ac:dyDescent="0.3">
      <c r="A487" s="174" t="s">
        <v>228</v>
      </c>
      <c r="B487" s="175">
        <v>2467.546347</v>
      </c>
      <c r="C487" s="176">
        <v>2459.0087549999998</v>
      </c>
      <c r="D487" s="176">
        <v>1437.2409037100001</v>
      </c>
      <c r="E487" s="177">
        <f>D487/C487</f>
        <v>0.58447978307828363</v>
      </c>
      <c r="F487" s="178" t="s">
        <v>20</v>
      </c>
      <c r="G487" s="179" t="s">
        <v>20</v>
      </c>
      <c r="H487" s="179" t="s">
        <v>20</v>
      </c>
      <c r="I487" s="180" t="s">
        <v>20</v>
      </c>
    </row>
    <row r="488" spans="1:9" ht="15.75" thickBot="1" x14ac:dyDescent="0.3">
      <c r="A488" s="36" t="s">
        <v>101</v>
      </c>
      <c r="B488" s="18">
        <f>SUM(B489:B545)</f>
        <v>5455.8997990000016</v>
      </c>
      <c r="C488" s="19">
        <f>SUM(C489:C545)</f>
        <v>5467.4920010000005</v>
      </c>
      <c r="D488" s="19">
        <f>SUM(D489:D545)</f>
        <v>1834.3309144500008</v>
      </c>
      <c r="E488" s="29">
        <f>D488/C488</f>
        <v>0.33549768598006235</v>
      </c>
      <c r="F488" s="70">
        <f>SUM(F489:F545)</f>
        <v>2178.2493729999992</v>
      </c>
      <c r="G488" s="71">
        <f t="shared" ref="G488:H488" si="36">SUM(G489:G545)</f>
        <v>2173.5930359999988</v>
      </c>
      <c r="H488" s="71">
        <f t="shared" si="36"/>
        <v>484.76342580999983</v>
      </c>
      <c r="I488" s="72">
        <f>H488/G488</f>
        <v>0.22302400577345247</v>
      </c>
    </row>
    <row r="489" spans="1:9" x14ac:dyDescent="0.25">
      <c r="A489" s="7" t="s">
        <v>85</v>
      </c>
      <c r="B489" s="172">
        <v>11.22064</v>
      </c>
      <c r="C489" s="43">
        <v>11.22064</v>
      </c>
      <c r="D489" s="43">
        <v>4.3272119599999996</v>
      </c>
      <c r="E489" s="61">
        <f>D489/C489</f>
        <v>0.38564751743216069</v>
      </c>
      <c r="F489" s="172">
        <v>0.42925000000000002</v>
      </c>
      <c r="G489" s="43">
        <v>0.42925000000000002</v>
      </c>
      <c r="H489" s="43">
        <v>0.20378751000000001</v>
      </c>
      <c r="I489" s="30">
        <f>H489/G489</f>
        <v>0.47475249854397206</v>
      </c>
    </row>
    <row r="490" spans="1:9" x14ac:dyDescent="0.25">
      <c r="A490" s="2" t="s">
        <v>36</v>
      </c>
      <c r="B490" s="11">
        <v>36.447895000000003</v>
      </c>
      <c r="C490" s="45">
        <v>36.388140999999997</v>
      </c>
      <c r="D490" s="45">
        <v>10.101842119999999</v>
      </c>
      <c r="E490" s="62">
        <f>D490/C490</f>
        <v>0.27761358075423526</v>
      </c>
      <c r="F490" s="11">
        <v>6.02</v>
      </c>
      <c r="G490" s="45">
        <v>6.02</v>
      </c>
      <c r="H490" s="45">
        <v>1.299946</v>
      </c>
      <c r="I490" s="20">
        <f>H490/G490</f>
        <v>0.21593787375415285</v>
      </c>
    </row>
    <row r="491" spans="1:9" x14ac:dyDescent="0.25">
      <c r="A491" s="2" t="s">
        <v>37</v>
      </c>
      <c r="B491" s="11">
        <v>38.368727999999997</v>
      </c>
      <c r="C491" s="45">
        <v>38.367047999999997</v>
      </c>
      <c r="D491" s="45">
        <v>15.38948845</v>
      </c>
      <c r="E491" s="62">
        <f t="shared" ref="E491:E544" si="37">D491/C491</f>
        <v>0.40111213273431934</v>
      </c>
      <c r="F491" s="11">
        <v>21.216684999999998</v>
      </c>
      <c r="G491" s="45">
        <v>21.216684999999998</v>
      </c>
      <c r="H491" s="45">
        <v>5.2726458300000001</v>
      </c>
      <c r="I491" s="20">
        <f t="shared" ref="I491:I543" si="38">H491/G491</f>
        <v>0.24851412131537046</v>
      </c>
    </row>
    <row r="492" spans="1:9" x14ac:dyDescent="0.25">
      <c r="A492" s="2" t="s">
        <v>38</v>
      </c>
      <c r="B492" s="11">
        <v>5.7222410000000004</v>
      </c>
      <c r="C492" s="45">
        <v>5.6951780000000003</v>
      </c>
      <c r="D492" s="45">
        <v>1.94539057</v>
      </c>
      <c r="E492" s="62">
        <f t="shared" si="37"/>
        <v>0.34158556062690226</v>
      </c>
      <c r="F492" s="11">
        <v>21.443812999999999</v>
      </c>
      <c r="G492" s="45">
        <v>21.690759</v>
      </c>
      <c r="H492" s="45">
        <v>11.759910660000001</v>
      </c>
      <c r="I492" s="20">
        <f t="shared" si="38"/>
        <v>0.54216224798772605</v>
      </c>
    </row>
    <row r="493" spans="1:9" x14ac:dyDescent="0.25">
      <c r="A493" s="2" t="s">
        <v>39</v>
      </c>
      <c r="B493" s="11">
        <v>46.88541</v>
      </c>
      <c r="C493" s="45">
        <v>46.88541</v>
      </c>
      <c r="D493" s="45">
        <v>20.06787731</v>
      </c>
      <c r="E493" s="62">
        <f t="shared" si="37"/>
        <v>0.42801966134027619</v>
      </c>
      <c r="F493" s="11">
        <v>35.264040000000001</v>
      </c>
      <c r="G493" s="45">
        <v>35.264040000000001</v>
      </c>
      <c r="H493" s="45">
        <v>1.7250311</v>
      </c>
      <c r="I493" s="20">
        <f t="shared" si="38"/>
        <v>4.8917568718728766E-2</v>
      </c>
    </row>
    <row r="494" spans="1:9" x14ac:dyDescent="0.25">
      <c r="A494" s="2" t="s">
        <v>40</v>
      </c>
      <c r="B494" s="11">
        <v>5.8650019999999996</v>
      </c>
      <c r="C494" s="45">
        <v>5.8650019999999996</v>
      </c>
      <c r="D494" s="45">
        <v>1.4386008799999999</v>
      </c>
      <c r="E494" s="62">
        <f t="shared" si="37"/>
        <v>0.24528565889662099</v>
      </c>
      <c r="F494" s="11">
        <v>5.0915249999999999</v>
      </c>
      <c r="G494" s="45">
        <v>5.0915249999999999</v>
      </c>
      <c r="H494" s="45">
        <v>0.20620937</v>
      </c>
      <c r="I494" s="20">
        <f t="shared" si="38"/>
        <v>4.0500512125541954E-2</v>
      </c>
    </row>
    <row r="495" spans="1:9" x14ac:dyDescent="0.25">
      <c r="A495" s="2" t="s">
        <v>41</v>
      </c>
      <c r="B495" s="11">
        <v>15.100960000000001</v>
      </c>
      <c r="C495" s="45">
        <v>14.999401000000001</v>
      </c>
      <c r="D495" s="45">
        <v>5.9726285599999995</v>
      </c>
      <c r="E495" s="62">
        <f t="shared" si="37"/>
        <v>0.39819113843279469</v>
      </c>
      <c r="F495" s="11">
        <v>3.8922050000000001</v>
      </c>
      <c r="G495" s="45">
        <v>3.9937640000000001</v>
      </c>
      <c r="H495" s="45">
        <v>0.85062031000000005</v>
      </c>
      <c r="I495" s="20">
        <f t="shared" si="38"/>
        <v>0.21298712442698167</v>
      </c>
    </row>
    <row r="496" spans="1:9" x14ac:dyDescent="0.25">
      <c r="A496" s="2" t="s">
        <v>42</v>
      </c>
      <c r="B496" s="11">
        <v>2.7561100000000001</v>
      </c>
      <c r="C496" s="45">
        <v>2.7561100000000001</v>
      </c>
      <c r="D496" s="45">
        <v>0.64492681000000007</v>
      </c>
      <c r="E496" s="62">
        <f t="shared" si="37"/>
        <v>0.23399893690745291</v>
      </c>
      <c r="F496" s="11" t="s">
        <v>20</v>
      </c>
      <c r="G496" s="69" t="s">
        <v>20</v>
      </c>
      <c r="H496" s="69" t="s">
        <v>20</v>
      </c>
      <c r="I496" s="20" t="s">
        <v>20</v>
      </c>
    </row>
    <row r="497" spans="1:9" x14ac:dyDescent="0.25">
      <c r="A497" s="2" t="s">
        <v>43</v>
      </c>
      <c r="B497" s="11">
        <v>8.7724840000000004</v>
      </c>
      <c r="C497" s="45">
        <v>8.775468</v>
      </c>
      <c r="D497" s="45">
        <v>2.4798747300000001</v>
      </c>
      <c r="E497" s="62">
        <f t="shared" si="37"/>
        <v>0.28259173527839199</v>
      </c>
      <c r="F497" s="11">
        <v>1.571483</v>
      </c>
      <c r="G497" s="45">
        <v>1.571483</v>
      </c>
      <c r="H497" s="45">
        <v>0.32259843999999999</v>
      </c>
      <c r="I497" s="20">
        <f t="shared" si="38"/>
        <v>0.20528280611371552</v>
      </c>
    </row>
    <row r="498" spans="1:9" x14ac:dyDescent="0.25">
      <c r="A498" s="2" t="s">
        <v>44</v>
      </c>
      <c r="B498" s="11">
        <v>57.969000000000001</v>
      </c>
      <c r="C498" s="45">
        <v>57.977400000000003</v>
      </c>
      <c r="D498" s="45">
        <v>18.913837539999999</v>
      </c>
      <c r="E498" s="62">
        <f t="shared" si="37"/>
        <v>0.32622776357684197</v>
      </c>
      <c r="F498" s="11">
        <v>11.46</v>
      </c>
      <c r="G498" s="45">
        <v>11.46</v>
      </c>
      <c r="H498" s="45">
        <v>5.0954306900000006</v>
      </c>
      <c r="I498" s="20">
        <f t="shared" si="38"/>
        <v>0.44462745986038399</v>
      </c>
    </row>
    <row r="499" spans="1:9" x14ac:dyDescent="0.25">
      <c r="A499" s="2" t="s">
        <v>45</v>
      </c>
      <c r="B499" s="11">
        <v>21.52</v>
      </c>
      <c r="C499" s="45">
        <v>21.438704999999999</v>
      </c>
      <c r="D499" s="45">
        <v>6.1073540499999996</v>
      </c>
      <c r="E499" s="62">
        <f t="shared" si="37"/>
        <v>0.28487513821380533</v>
      </c>
      <c r="F499" s="11">
        <v>3.2549999999999999</v>
      </c>
      <c r="G499" s="45">
        <v>3.2549999999999999</v>
      </c>
      <c r="H499" s="45">
        <v>0.80668991000000001</v>
      </c>
      <c r="I499" s="20">
        <f t="shared" si="38"/>
        <v>0.24783100153609833</v>
      </c>
    </row>
    <row r="500" spans="1:9" x14ac:dyDescent="0.25">
      <c r="A500" s="2" t="s">
        <v>46</v>
      </c>
      <c r="B500" s="11">
        <v>12.074885999999999</v>
      </c>
      <c r="C500" s="45">
        <v>12.074885999999999</v>
      </c>
      <c r="D500" s="45">
        <v>4.6565240999999995</v>
      </c>
      <c r="E500" s="62">
        <f t="shared" si="37"/>
        <v>0.38563710663603779</v>
      </c>
      <c r="F500" s="11">
        <v>109.80873</v>
      </c>
      <c r="G500" s="45">
        <v>109.80873</v>
      </c>
      <c r="H500" s="45">
        <v>33.412300860000002</v>
      </c>
      <c r="I500" s="20">
        <f t="shared" si="38"/>
        <v>0.30427727249008346</v>
      </c>
    </row>
    <row r="501" spans="1:9" x14ac:dyDescent="0.25">
      <c r="A501" s="2" t="s">
        <v>47</v>
      </c>
      <c r="B501" s="11">
        <v>52.024383999999998</v>
      </c>
      <c r="C501" s="45">
        <v>61.189203999999997</v>
      </c>
      <c r="D501" s="45">
        <v>8.604304599999999</v>
      </c>
      <c r="E501" s="62">
        <f t="shared" si="37"/>
        <v>0.14061801817196379</v>
      </c>
      <c r="F501" s="11">
        <v>18.869698</v>
      </c>
      <c r="G501" s="45">
        <v>18.869698</v>
      </c>
      <c r="H501" s="45">
        <v>5.4489823899999994</v>
      </c>
      <c r="I501" s="20">
        <f t="shared" si="38"/>
        <v>0.28876892412374588</v>
      </c>
    </row>
    <row r="502" spans="1:9" x14ac:dyDescent="0.25">
      <c r="A502" s="2" t="s">
        <v>48</v>
      </c>
      <c r="B502" s="11">
        <v>7.4376749999999996</v>
      </c>
      <c r="C502" s="45">
        <v>7.5876749999999999</v>
      </c>
      <c r="D502" s="45">
        <v>2.7275784500000002</v>
      </c>
      <c r="E502" s="62">
        <f t="shared" si="37"/>
        <v>0.35947486548909913</v>
      </c>
      <c r="F502" s="11">
        <v>0.42499999999999999</v>
      </c>
      <c r="G502" s="69">
        <v>0.42499999999999999</v>
      </c>
      <c r="H502" s="69">
        <v>0.19658391</v>
      </c>
      <c r="I502" s="20">
        <f t="shared" si="38"/>
        <v>0.46255037647058828</v>
      </c>
    </row>
    <row r="503" spans="1:9" x14ac:dyDescent="0.25">
      <c r="A503" s="2" t="s">
        <v>49</v>
      </c>
      <c r="B503" s="11">
        <v>23.379622000000001</v>
      </c>
      <c r="C503" s="45">
        <v>23.379622000000001</v>
      </c>
      <c r="D503" s="45">
        <v>8.2622248599999999</v>
      </c>
      <c r="E503" s="62">
        <f t="shared" si="37"/>
        <v>0.35339428755520508</v>
      </c>
      <c r="F503" s="11">
        <v>61.854542000000002</v>
      </c>
      <c r="G503" s="69">
        <v>61.854542000000002</v>
      </c>
      <c r="H503" s="69">
        <v>16.211494269999999</v>
      </c>
      <c r="I503" s="20">
        <f t="shared" si="38"/>
        <v>0.26209060395273798</v>
      </c>
    </row>
    <row r="504" spans="1:9" x14ac:dyDescent="0.25">
      <c r="A504" s="2" t="s">
        <v>50</v>
      </c>
      <c r="B504" s="11">
        <v>15.71114</v>
      </c>
      <c r="C504" s="45">
        <v>15.71114</v>
      </c>
      <c r="D504" s="45">
        <v>3.50358144</v>
      </c>
      <c r="E504" s="62">
        <f t="shared" si="37"/>
        <v>0.22299982305548802</v>
      </c>
      <c r="F504" s="11">
        <v>8.5299999999999994</v>
      </c>
      <c r="G504" s="69">
        <v>8.5299999999999994</v>
      </c>
      <c r="H504" s="69">
        <v>2.2590102999999999</v>
      </c>
      <c r="I504" s="20">
        <f t="shared" si="38"/>
        <v>0.26483121922626029</v>
      </c>
    </row>
    <row r="505" spans="1:9" x14ac:dyDescent="0.25">
      <c r="A505" s="2" t="s">
        <v>51</v>
      </c>
      <c r="B505" s="11">
        <v>0.84038800000000002</v>
      </c>
      <c r="C505" s="45">
        <v>0.84038800000000002</v>
      </c>
      <c r="D505" s="45">
        <v>0.23707818999999999</v>
      </c>
      <c r="E505" s="62">
        <f t="shared" si="37"/>
        <v>0.28210563454023618</v>
      </c>
      <c r="F505" s="11" t="s">
        <v>20</v>
      </c>
      <c r="G505" s="69" t="s">
        <v>20</v>
      </c>
      <c r="H505" s="69" t="s">
        <v>20</v>
      </c>
      <c r="I505" s="20" t="s">
        <v>20</v>
      </c>
    </row>
    <row r="506" spans="1:9" x14ac:dyDescent="0.25">
      <c r="A506" s="2" t="s">
        <v>103</v>
      </c>
      <c r="B506" s="11">
        <v>52.017519999999998</v>
      </c>
      <c r="C506" s="45">
        <v>52.017519999999998</v>
      </c>
      <c r="D506" s="45">
        <v>19.621037749999999</v>
      </c>
      <c r="E506" s="62">
        <f t="shared" si="37"/>
        <v>0.37720056146467573</v>
      </c>
      <c r="F506" s="11">
        <v>20.249279999999999</v>
      </c>
      <c r="G506" s="45">
        <v>20.249279999999999</v>
      </c>
      <c r="H506" s="45">
        <v>2.60486387</v>
      </c>
      <c r="I506" s="20">
        <f t="shared" si="38"/>
        <v>0.12863982670001106</v>
      </c>
    </row>
    <row r="507" spans="1:9" x14ac:dyDescent="0.25">
      <c r="A507" s="2" t="s">
        <v>104</v>
      </c>
      <c r="B507" s="11">
        <v>7.1453049999999996</v>
      </c>
      <c r="C507" s="45">
        <v>7.1453049999999996</v>
      </c>
      <c r="D507" s="45">
        <v>2.4070731899999998</v>
      </c>
      <c r="E507" s="62">
        <f t="shared" si="37"/>
        <v>0.33687479960617495</v>
      </c>
      <c r="F507" s="11">
        <v>4.1719999999999997</v>
      </c>
      <c r="G507" s="45">
        <v>4.1719999999999997</v>
      </c>
      <c r="H507" s="45">
        <v>0.76597813999999997</v>
      </c>
      <c r="I507" s="20">
        <f t="shared" si="38"/>
        <v>0.18359974592521572</v>
      </c>
    </row>
    <row r="508" spans="1:9" ht="17.25" x14ac:dyDescent="0.25">
      <c r="A508" s="4" t="s">
        <v>229</v>
      </c>
      <c r="B508" s="11">
        <v>3785.1604000000002</v>
      </c>
      <c r="C508" s="69">
        <v>3786.8972720000002</v>
      </c>
      <c r="D508" s="69">
        <v>1307.5720787100001</v>
      </c>
      <c r="E508" s="62">
        <f t="shared" si="37"/>
        <v>0.3452885000018559</v>
      </c>
      <c r="F508" s="68">
        <v>418.53409999999985</v>
      </c>
      <c r="G508" s="69">
        <v>418.53409999999985</v>
      </c>
      <c r="H508" s="69">
        <v>44.056326419999891</v>
      </c>
      <c r="I508" s="20">
        <f t="shared" si="38"/>
        <v>0.10526340964810252</v>
      </c>
    </row>
    <row r="509" spans="1:9" x14ac:dyDescent="0.25">
      <c r="A509" s="2" t="s">
        <v>52</v>
      </c>
      <c r="B509" s="11">
        <v>0.2</v>
      </c>
      <c r="C509" s="45">
        <v>0.2</v>
      </c>
      <c r="D509" s="45">
        <v>0</v>
      </c>
      <c r="E509" s="62">
        <f t="shared" si="37"/>
        <v>0</v>
      </c>
      <c r="F509" s="11" t="s">
        <v>20</v>
      </c>
      <c r="G509" s="12" t="s">
        <v>20</v>
      </c>
      <c r="H509" s="12" t="s">
        <v>20</v>
      </c>
      <c r="I509" s="20" t="s">
        <v>20</v>
      </c>
    </row>
    <row r="510" spans="1:9" x14ac:dyDescent="0.25">
      <c r="A510" s="8" t="s">
        <v>111</v>
      </c>
      <c r="B510" s="11">
        <v>3.45207</v>
      </c>
      <c r="C510" s="45">
        <v>3.6197249999999999</v>
      </c>
      <c r="D510" s="45">
        <v>1.2714352600000001</v>
      </c>
      <c r="E510" s="62">
        <f t="shared" si="37"/>
        <v>0.35125189344494406</v>
      </c>
      <c r="F510" s="11">
        <v>0.83299999999999996</v>
      </c>
      <c r="G510" s="45">
        <v>0.83299999999999996</v>
      </c>
      <c r="H510" s="45">
        <v>0.25640249999999998</v>
      </c>
      <c r="I510" s="20">
        <f t="shared" si="38"/>
        <v>0.30780612244897959</v>
      </c>
    </row>
    <row r="511" spans="1:9" x14ac:dyDescent="0.25">
      <c r="A511" s="2" t="s">
        <v>54</v>
      </c>
      <c r="B511" s="11">
        <v>3.3744999999999998</v>
      </c>
      <c r="C511" s="45">
        <v>3.3147720000000001</v>
      </c>
      <c r="D511" s="45">
        <v>0.82897898999999997</v>
      </c>
      <c r="E511" s="62">
        <f t="shared" si="37"/>
        <v>0.25008627742722578</v>
      </c>
      <c r="F511" s="11">
        <v>1</v>
      </c>
      <c r="G511" s="45">
        <v>1</v>
      </c>
      <c r="H511" s="45">
        <v>8.7209700000000001E-2</v>
      </c>
      <c r="I511" s="20">
        <f t="shared" si="38"/>
        <v>8.7209700000000001E-2</v>
      </c>
    </row>
    <row r="512" spans="1:9" x14ac:dyDescent="0.25">
      <c r="A512" s="2" t="s">
        <v>55</v>
      </c>
      <c r="B512" s="11">
        <v>12.208600000000001</v>
      </c>
      <c r="C512" s="45">
        <v>12.208600000000001</v>
      </c>
      <c r="D512" s="45">
        <v>2.8494317900000001</v>
      </c>
      <c r="E512" s="62">
        <f t="shared" si="37"/>
        <v>0.23339545811968612</v>
      </c>
      <c r="F512" s="11">
        <v>4.3039899999999998</v>
      </c>
      <c r="G512" s="45">
        <v>5.3039899999999998</v>
      </c>
      <c r="H512" s="45">
        <v>0.70051231999999997</v>
      </c>
      <c r="I512" s="20">
        <f t="shared" si="38"/>
        <v>0.13207270752772912</v>
      </c>
    </row>
    <row r="513" spans="1:9" x14ac:dyDescent="0.25">
      <c r="A513" s="2" t="s">
        <v>56</v>
      </c>
      <c r="B513" s="11">
        <v>165.43496200000001</v>
      </c>
      <c r="C513" s="45">
        <v>165.426962</v>
      </c>
      <c r="D513" s="45">
        <v>34.734045999999999</v>
      </c>
      <c r="E513" s="62">
        <f t="shared" si="37"/>
        <v>0.20996605136229243</v>
      </c>
      <c r="F513" s="11">
        <v>180.00200000000001</v>
      </c>
      <c r="G513" s="45">
        <v>182.81800000000001</v>
      </c>
      <c r="H513" s="45">
        <v>63.321643209999998</v>
      </c>
      <c r="I513" s="20">
        <f t="shared" si="38"/>
        <v>0.34636437992976615</v>
      </c>
    </row>
    <row r="514" spans="1:9" x14ac:dyDescent="0.25">
      <c r="A514" s="2" t="s">
        <v>57</v>
      </c>
      <c r="B514" s="11">
        <v>11.417524999999999</v>
      </c>
      <c r="C514" s="45">
        <v>11.417524999999999</v>
      </c>
      <c r="D514" s="45">
        <v>4.2270773200000002</v>
      </c>
      <c r="E514" s="62">
        <f t="shared" si="37"/>
        <v>0.37022711314404833</v>
      </c>
      <c r="F514" s="11">
        <v>7.3252350000000002</v>
      </c>
      <c r="G514" s="45">
        <v>7.3252350000000002</v>
      </c>
      <c r="H514" s="45">
        <v>2.7017968100000003</v>
      </c>
      <c r="I514" s="20">
        <f t="shared" si="38"/>
        <v>0.36883414798296577</v>
      </c>
    </row>
    <row r="515" spans="1:9" x14ac:dyDescent="0.25">
      <c r="A515" s="2" t="s">
        <v>58</v>
      </c>
      <c r="B515" s="11">
        <v>28.406922000000002</v>
      </c>
      <c r="C515" s="45">
        <v>28.406922000000002</v>
      </c>
      <c r="D515" s="45">
        <v>7.7048538899999999</v>
      </c>
      <c r="E515" s="62">
        <f t="shared" si="37"/>
        <v>0.27123156426451267</v>
      </c>
      <c r="F515" s="11">
        <v>367.004166</v>
      </c>
      <c r="G515" s="45">
        <v>367.08416599999998</v>
      </c>
      <c r="H515" s="45">
        <v>193.252107</v>
      </c>
      <c r="I515" s="20">
        <f t="shared" si="38"/>
        <v>0.52645176474323874</v>
      </c>
    </row>
    <row r="516" spans="1:9" x14ac:dyDescent="0.25">
      <c r="A516" s="2" t="s">
        <v>59</v>
      </c>
      <c r="B516" s="11">
        <v>7.4109999999999996</v>
      </c>
      <c r="C516" s="45">
        <v>7.4109999999999996</v>
      </c>
      <c r="D516" s="45">
        <v>2.4712383500000001</v>
      </c>
      <c r="E516" s="62">
        <f t="shared" si="37"/>
        <v>0.33345545135609234</v>
      </c>
      <c r="F516" s="11">
        <v>85.034295</v>
      </c>
      <c r="G516" s="45">
        <v>85.034295</v>
      </c>
      <c r="H516" s="45">
        <v>17.64172816</v>
      </c>
      <c r="I516" s="20">
        <f t="shared" si="38"/>
        <v>0.20746603661499163</v>
      </c>
    </row>
    <row r="517" spans="1:9" x14ac:dyDescent="0.25">
      <c r="A517" s="2" t="s">
        <v>60</v>
      </c>
      <c r="B517" s="11">
        <v>23.967887000000001</v>
      </c>
      <c r="C517" s="45">
        <v>23.909337000000001</v>
      </c>
      <c r="D517" s="45">
        <v>5.0113937699999997</v>
      </c>
      <c r="E517" s="62">
        <f t="shared" si="37"/>
        <v>0.20959986343410525</v>
      </c>
      <c r="F517" s="11">
        <v>31.264053000000001</v>
      </c>
      <c r="G517" s="45">
        <v>31.262259</v>
      </c>
      <c r="H517" s="45">
        <v>0.19678836</v>
      </c>
      <c r="I517" s="20">
        <f t="shared" si="38"/>
        <v>6.2947581619101807E-3</v>
      </c>
    </row>
    <row r="518" spans="1:9" x14ac:dyDescent="0.25">
      <c r="A518" s="2" t="s">
        <v>61</v>
      </c>
      <c r="B518" s="11">
        <v>17.604700000000001</v>
      </c>
      <c r="C518" s="45">
        <v>17.604700000000001</v>
      </c>
      <c r="D518" s="45">
        <v>5.8571027600000001</v>
      </c>
      <c r="E518" s="62">
        <f t="shared" si="37"/>
        <v>0.33270108323345471</v>
      </c>
      <c r="F518" s="11">
        <v>30.8857</v>
      </c>
      <c r="G518" s="45">
        <v>30.8857</v>
      </c>
      <c r="H518" s="45">
        <v>9.5198610899999991</v>
      </c>
      <c r="I518" s="20">
        <f t="shared" si="38"/>
        <v>0.30822876250174025</v>
      </c>
    </row>
    <row r="519" spans="1:9" x14ac:dyDescent="0.25">
      <c r="A519" s="2" t="s">
        <v>62</v>
      </c>
      <c r="B519" s="11">
        <v>6</v>
      </c>
      <c r="C519" s="45">
        <v>6</v>
      </c>
      <c r="D519" s="45">
        <v>2.1743176699999998</v>
      </c>
      <c r="E519" s="62">
        <f t="shared" si="37"/>
        <v>0.36238627833333331</v>
      </c>
      <c r="F519" s="11">
        <v>0.64151000000000002</v>
      </c>
      <c r="G519" s="45">
        <v>0.64151000000000002</v>
      </c>
      <c r="H519" s="45">
        <v>6.5164879999999994E-2</v>
      </c>
      <c r="I519" s="20">
        <f t="shared" si="38"/>
        <v>0.10158045860547769</v>
      </c>
    </row>
    <row r="520" spans="1:9" x14ac:dyDescent="0.25">
      <c r="A520" s="2" t="s">
        <v>99</v>
      </c>
      <c r="B520" s="11">
        <v>13.0266</v>
      </c>
      <c r="C520" s="45">
        <v>13.0266</v>
      </c>
      <c r="D520" s="45">
        <v>4.6797240899999997</v>
      </c>
      <c r="E520" s="62">
        <f t="shared" si="37"/>
        <v>0.35924370825848645</v>
      </c>
      <c r="F520" s="11">
        <v>3.109</v>
      </c>
      <c r="G520" s="45">
        <v>3.109</v>
      </c>
      <c r="H520" s="45">
        <v>0.10608783000000001</v>
      </c>
      <c r="I520" s="20">
        <f t="shared" si="38"/>
        <v>3.4122814409778067E-2</v>
      </c>
    </row>
    <row r="521" spans="1:9" x14ac:dyDescent="0.25">
      <c r="A521" s="2" t="s">
        <v>63</v>
      </c>
      <c r="B521" s="11">
        <v>51.226900000000001</v>
      </c>
      <c r="C521" s="45">
        <v>51.226900000000001</v>
      </c>
      <c r="D521" s="45">
        <v>18.728333489999997</v>
      </c>
      <c r="E521" s="62">
        <f t="shared" si="37"/>
        <v>0.3655956829322094</v>
      </c>
      <c r="F521" s="11">
        <v>1.4479</v>
      </c>
      <c r="G521" s="45">
        <v>1.4479</v>
      </c>
      <c r="H521" s="45">
        <v>0.34544767999999998</v>
      </c>
      <c r="I521" s="20">
        <f t="shared" si="38"/>
        <v>0.23858531666551558</v>
      </c>
    </row>
    <row r="522" spans="1:9" x14ac:dyDescent="0.25">
      <c r="A522" s="2" t="s">
        <v>64</v>
      </c>
      <c r="B522" s="11">
        <v>8.1247000000000007</v>
      </c>
      <c r="C522" s="45">
        <v>8.1247000000000007</v>
      </c>
      <c r="D522" s="45">
        <v>2.4757419000000001</v>
      </c>
      <c r="E522" s="62">
        <f t="shared" si="37"/>
        <v>0.30471794650879414</v>
      </c>
      <c r="F522" s="11">
        <v>13.30339</v>
      </c>
      <c r="G522" s="45">
        <v>13.30339</v>
      </c>
      <c r="H522" s="45">
        <v>3.65746007</v>
      </c>
      <c r="I522" s="20">
        <f t="shared" si="38"/>
        <v>0.27492692238594824</v>
      </c>
    </row>
    <row r="523" spans="1:9" x14ac:dyDescent="0.25">
      <c r="A523" s="2" t="s">
        <v>86</v>
      </c>
      <c r="B523" s="11">
        <v>112.03440000000001</v>
      </c>
      <c r="C523" s="45">
        <v>113.782201</v>
      </c>
      <c r="D523" s="45">
        <v>35.68561485</v>
      </c>
      <c r="E523" s="62">
        <f t="shared" si="37"/>
        <v>0.31363090655980541</v>
      </c>
      <c r="F523" s="11">
        <v>3.8889999999999998</v>
      </c>
      <c r="G523" s="45">
        <v>3.8889999999999998</v>
      </c>
      <c r="H523" s="45">
        <v>5.1081800000000004E-2</v>
      </c>
      <c r="I523" s="20">
        <f t="shared" si="38"/>
        <v>1.3134944715865262E-2</v>
      </c>
    </row>
    <row r="524" spans="1:9" ht="17.25" x14ac:dyDescent="0.25">
      <c r="A524" s="2" t="s">
        <v>230</v>
      </c>
      <c r="B524" s="80">
        <v>54.658327</v>
      </c>
      <c r="C524" s="81">
        <v>54.360326999999998</v>
      </c>
      <c r="D524" s="81">
        <v>14.81931533</v>
      </c>
      <c r="E524" s="62">
        <f t="shared" si="37"/>
        <v>0.27261269657189519</v>
      </c>
      <c r="F524" s="80">
        <v>490.71752600000002</v>
      </c>
      <c r="G524" s="81">
        <v>479.11552599999999</v>
      </c>
      <c r="H524" s="81">
        <v>16.074493610000001</v>
      </c>
      <c r="I524" s="20">
        <f t="shared" si="38"/>
        <v>3.3550350046472929E-2</v>
      </c>
    </row>
    <row r="525" spans="1:9" x14ac:dyDescent="0.25">
      <c r="A525" s="2" t="s">
        <v>65</v>
      </c>
      <c r="B525" s="11">
        <v>6.5351100000000004</v>
      </c>
      <c r="C525" s="45">
        <v>6.5247719999999996</v>
      </c>
      <c r="D525" s="45">
        <v>2.4577852999999998</v>
      </c>
      <c r="E525" s="62">
        <f t="shared" si="37"/>
        <v>0.37668523896313927</v>
      </c>
      <c r="F525" s="11">
        <v>6.8336300000000003</v>
      </c>
      <c r="G525" s="45">
        <v>6.8336300000000003</v>
      </c>
      <c r="H525" s="45">
        <v>7.5424630000000006E-2</v>
      </c>
      <c r="I525" s="20">
        <f t="shared" si="38"/>
        <v>1.1037271552600888E-2</v>
      </c>
    </row>
    <row r="526" spans="1:9" x14ac:dyDescent="0.25">
      <c r="A526" s="2" t="s">
        <v>66</v>
      </c>
      <c r="B526" s="11">
        <v>20.989224</v>
      </c>
      <c r="C526" s="45">
        <v>20.989224</v>
      </c>
      <c r="D526" s="45">
        <v>10.36973952</v>
      </c>
      <c r="E526" s="62">
        <f t="shared" si="37"/>
        <v>0.49405063855624198</v>
      </c>
      <c r="F526" s="11">
        <v>85.004999999999995</v>
      </c>
      <c r="G526" s="45">
        <v>85.004999999999995</v>
      </c>
      <c r="H526" s="45">
        <v>15.214025150000001</v>
      </c>
      <c r="I526" s="20">
        <f t="shared" si="38"/>
        <v>0.17897800305864364</v>
      </c>
    </row>
    <row r="527" spans="1:9" x14ac:dyDescent="0.25">
      <c r="A527" s="7" t="s">
        <v>87</v>
      </c>
      <c r="B527" s="11">
        <v>3.323515</v>
      </c>
      <c r="C527" s="45">
        <v>3.3063220000000002</v>
      </c>
      <c r="D527" s="45">
        <v>0.99929626000000005</v>
      </c>
      <c r="E527" s="62">
        <f t="shared" si="37"/>
        <v>0.30223803368213986</v>
      </c>
      <c r="F527" s="11">
        <v>2.165</v>
      </c>
      <c r="G527" s="45">
        <v>2.165</v>
      </c>
      <c r="H527" s="45">
        <v>7.8498029999999996E-2</v>
      </c>
      <c r="I527" s="20">
        <f t="shared" si="38"/>
        <v>3.6257750577367201E-2</v>
      </c>
    </row>
    <row r="528" spans="1:9" x14ac:dyDescent="0.25">
      <c r="A528" s="2" t="s">
        <v>67</v>
      </c>
      <c r="B528" s="11">
        <v>14.625904</v>
      </c>
      <c r="C528" s="45">
        <v>14.274984</v>
      </c>
      <c r="D528" s="45">
        <v>4.9783102999999995</v>
      </c>
      <c r="E528" s="62">
        <f t="shared" si="37"/>
        <v>0.34874366934491835</v>
      </c>
      <c r="F528" s="11">
        <v>3.997096</v>
      </c>
      <c r="G528" s="45">
        <v>6.0765940000000001</v>
      </c>
      <c r="H528" s="45">
        <v>2.8235144700000001</v>
      </c>
      <c r="I528" s="20">
        <f t="shared" si="38"/>
        <v>0.46465412532086231</v>
      </c>
    </row>
    <row r="529" spans="1:9" x14ac:dyDescent="0.25">
      <c r="A529" s="2" t="s">
        <v>68</v>
      </c>
      <c r="B529" s="11">
        <v>7.0267099999999996</v>
      </c>
      <c r="C529" s="45">
        <v>7.02651</v>
      </c>
      <c r="D529" s="45">
        <v>1.0874481200000001</v>
      </c>
      <c r="E529" s="62">
        <f t="shared" si="37"/>
        <v>0.15476361949246498</v>
      </c>
      <c r="F529" s="11">
        <v>43.6892</v>
      </c>
      <c r="G529" s="45">
        <v>43.680050000000001</v>
      </c>
      <c r="H529" s="45">
        <v>13.285471150000001</v>
      </c>
      <c r="I529" s="20">
        <f t="shared" si="38"/>
        <v>0.30415421113300012</v>
      </c>
    </row>
    <row r="530" spans="1:9" x14ac:dyDescent="0.25">
      <c r="A530" s="2" t="s">
        <v>69</v>
      </c>
      <c r="B530" s="11">
        <v>7.1890000000000001</v>
      </c>
      <c r="C530" s="45">
        <v>7.1885000000000003</v>
      </c>
      <c r="D530" s="45">
        <v>2.3297504999999998</v>
      </c>
      <c r="E530" s="62">
        <f t="shared" si="37"/>
        <v>0.32409410864575361</v>
      </c>
      <c r="F530" s="11">
        <v>1.8360000000000001</v>
      </c>
      <c r="G530" s="45">
        <v>1.8360000000000001</v>
      </c>
      <c r="H530" s="45">
        <v>0.37799761999999998</v>
      </c>
      <c r="I530" s="20">
        <f t="shared" si="38"/>
        <v>0.20588105664488016</v>
      </c>
    </row>
    <row r="531" spans="1:9" x14ac:dyDescent="0.25">
      <c r="A531" s="2" t="s">
        <v>70</v>
      </c>
      <c r="B531" s="11">
        <v>6.3311000000000002</v>
      </c>
      <c r="C531" s="45">
        <v>6.3311000000000002</v>
      </c>
      <c r="D531" s="45">
        <v>2.09487142</v>
      </c>
      <c r="E531" s="62">
        <f t="shared" si="37"/>
        <v>0.33088585237952328</v>
      </c>
      <c r="F531" s="11">
        <v>0.62653499999999995</v>
      </c>
      <c r="G531" s="45">
        <v>0.62653499999999995</v>
      </c>
      <c r="H531" s="45">
        <v>0.25310864999999999</v>
      </c>
      <c r="I531" s="20">
        <f t="shared" si="38"/>
        <v>0.40398166104048461</v>
      </c>
    </row>
    <row r="532" spans="1:9" x14ac:dyDescent="0.25">
      <c r="A532" s="2" t="s">
        <v>71</v>
      </c>
      <c r="B532" s="11">
        <v>13.426600000000001</v>
      </c>
      <c r="C532" s="45">
        <v>13.426591</v>
      </c>
      <c r="D532" s="45">
        <v>4.7870222800000004</v>
      </c>
      <c r="E532" s="62">
        <f t="shared" si="37"/>
        <v>0.35653296357951175</v>
      </c>
      <c r="F532" s="11">
        <v>2.6362000000000001</v>
      </c>
      <c r="G532" s="45">
        <v>2.6362040000000002</v>
      </c>
      <c r="H532" s="45">
        <v>0.85906523999999995</v>
      </c>
      <c r="I532" s="20">
        <f t="shared" si="38"/>
        <v>0.32587206452914869</v>
      </c>
    </row>
    <row r="533" spans="1:9" x14ac:dyDescent="0.25">
      <c r="A533" s="2" t="s">
        <v>72</v>
      </c>
      <c r="B533" s="11">
        <v>1.6839999999999999</v>
      </c>
      <c r="C533" s="45">
        <v>1.6839999999999999</v>
      </c>
      <c r="D533" s="45">
        <v>0.48125867999999999</v>
      </c>
      <c r="E533" s="62">
        <f t="shared" si="37"/>
        <v>0.28578306413301663</v>
      </c>
      <c r="F533" s="11" t="s">
        <v>20</v>
      </c>
      <c r="G533" s="69" t="s">
        <v>20</v>
      </c>
      <c r="H533" s="69" t="s">
        <v>20</v>
      </c>
      <c r="I533" s="20" t="s">
        <v>20</v>
      </c>
    </row>
    <row r="534" spans="1:9" x14ac:dyDescent="0.25">
      <c r="A534" s="2" t="s">
        <v>73</v>
      </c>
      <c r="B534" s="11">
        <v>21.214099999999998</v>
      </c>
      <c r="C534" s="45">
        <v>21.214099999999998</v>
      </c>
      <c r="D534" s="45">
        <v>7.6457713200000006</v>
      </c>
      <c r="E534" s="62">
        <f t="shared" si="37"/>
        <v>0.36040988399225049</v>
      </c>
      <c r="F534" s="11" t="s">
        <v>20</v>
      </c>
      <c r="G534" s="69" t="s">
        <v>20</v>
      </c>
      <c r="H534" s="69" t="s">
        <v>20</v>
      </c>
      <c r="I534" s="20" t="s">
        <v>20</v>
      </c>
    </row>
    <row r="535" spans="1:9" x14ac:dyDescent="0.25">
      <c r="A535" s="24" t="s">
        <v>231</v>
      </c>
      <c r="B535" s="11">
        <v>8.5654690000000002</v>
      </c>
      <c r="C535" s="45">
        <v>8.5654690000000002</v>
      </c>
      <c r="D535" s="45">
        <v>1.4591245400000001</v>
      </c>
      <c r="E535" s="62">
        <f t="shared" si="37"/>
        <v>0.17034963759719404</v>
      </c>
      <c r="F535" s="11">
        <v>0.60272999999999999</v>
      </c>
      <c r="G535" s="69">
        <v>0.60272999999999999</v>
      </c>
      <c r="H535" s="69">
        <v>6.2318999999999994E-3</v>
      </c>
      <c r="I535" s="20">
        <f t="shared" ref="I535:I536" si="39">H535/G535</f>
        <v>1.0339455477577024E-2</v>
      </c>
    </row>
    <row r="536" spans="1:9" x14ac:dyDescent="0.25">
      <c r="A536" s="25" t="s">
        <v>232</v>
      </c>
      <c r="B536" s="11">
        <v>6.7720099999999999</v>
      </c>
      <c r="C536" s="45">
        <v>6.7720099999999999</v>
      </c>
      <c r="D536" s="45">
        <v>1.68325993</v>
      </c>
      <c r="E536" s="62">
        <f t="shared" si="37"/>
        <v>0.24856134736954022</v>
      </c>
      <c r="F536" s="11">
        <v>0.72184999999999999</v>
      </c>
      <c r="G536" s="69">
        <v>0.72184999999999999</v>
      </c>
      <c r="H536" s="69">
        <v>0</v>
      </c>
      <c r="I536" s="20">
        <f t="shared" si="39"/>
        <v>0</v>
      </c>
    </row>
    <row r="537" spans="1:9" x14ac:dyDescent="0.25">
      <c r="A537" s="25" t="s">
        <v>107</v>
      </c>
      <c r="B537" s="11">
        <v>154.146118</v>
      </c>
      <c r="C537" s="45">
        <v>153.84101799999999</v>
      </c>
      <c r="D537" s="45">
        <v>64.910650840000002</v>
      </c>
      <c r="E537" s="62">
        <f t="shared" si="37"/>
        <v>0.42193331585988342</v>
      </c>
      <c r="F537" s="11">
        <v>13.914440000000001</v>
      </c>
      <c r="G537" s="69">
        <v>14.21954</v>
      </c>
      <c r="H537" s="69">
        <v>2.1615470000000001</v>
      </c>
      <c r="I537" s="20">
        <f>H537/G537</f>
        <v>0.15201244203398986</v>
      </c>
    </row>
    <row r="538" spans="1:9" x14ac:dyDescent="0.25">
      <c r="A538" s="22" t="s">
        <v>112</v>
      </c>
      <c r="B538" s="11">
        <v>2.3157350000000001</v>
      </c>
      <c r="C538" s="45">
        <v>2.3157350000000001</v>
      </c>
      <c r="D538" s="45">
        <v>0.9534357</v>
      </c>
      <c r="E538" s="62">
        <f t="shared" si="37"/>
        <v>0.41172055524487905</v>
      </c>
      <c r="F538" s="11" t="s">
        <v>20</v>
      </c>
      <c r="G538" s="69" t="s">
        <v>20</v>
      </c>
      <c r="H538" s="69" t="s">
        <v>20</v>
      </c>
      <c r="I538" s="20" t="s">
        <v>20</v>
      </c>
    </row>
    <row r="539" spans="1:9" x14ac:dyDescent="0.25">
      <c r="A539" s="2" t="s">
        <v>77</v>
      </c>
      <c r="B539" s="11">
        <v>24.163</v>
      </c>
      <c r="C539" s="45">
        <v>24.163</v>
      </c>
      <c r="D539" s="45">
        <v>8.4079441500000005</v>
      </c>
      <c r="E539" s="62">
        <f t="shared" si="37"/>
        <v>0.34796772544799903</v>
      </c>
      <c r="F539" s="11">
        <v>2.37405</v>
      </c>
      <c r="G539" s="69">
        <v>2.60155</v>
      </c>
      <c r="H539" s="69">
        <v>0.71353731999999992</v>
      </c>
      <c r="I539" s="20">
        <f t="shared" si="38"/>
        <v>0.27427392131613842</v>
      </c>
    </row>
    <row r="540" spans="1:9" x14ac:dyDescent="0.25">
      <c r="A540" s="7" t="s">
        <v>78</v>
      </c>
      <c r="B540" s="11">
        <v>9.8908000000000005</v>
      </c>
      <c r="C540" s="45">
        <v>9.8908000000000005</v>
      </c>
      <c r="D540" s="45">
        <v>1.6707075900000001</v>
      </c>
      <c r="E540" s="62">
        <f t="shared" si="37"/>
        <v>0.16891531423140696</v>
      </c>
      <c r="F540" s="11">
        <v>2.6825060000000001</v>
      </c>
      <c r="G540" s="69">
        <v>2.6825060000000001</v>
      </c>
      <c r="H540" s="69">
        <v>1.27963008</v>
      </c>
      <c r="I540" s="20">
        <f t="shared" si="38"/>
        <v>0.47702785380535961</v>
      </c>
    </row>
    <row r="541" spans="1:9" x14ac:dyDescent="0.25">
      <c r="A541" s="2" t="s">
        <v>79</v>
      </c>
      <c r="B541" s="11">
        <v>55.417900000000003</v>
      </c>
      <c r="C541" s="45">
        <v>55.417900000000003</v>
      </c>
      <c r="D541" s="45">
        <v>4.1407701000000001</v>
      </c>
      <c r="E541" s="62">
        <f t="shared" si="37"/>
        <v>7.4719000539536867E-2</v>
      </c>
      <c r="F541" s="11">
        <v>4.9000000000000004</v>
      </c>
      <c r="G541" s="69">
        <v>4.9000000000000004</v>
      </c>
      <c r="H541" s="69">
        <v>0.47288188000000003</v>
      </c>
      <c r="I541" s="20">
        <f t="shared" si="38"/>
        <v>9.6506506122448973E-2</v>
      </c>
    </row>
    <row r="542" spans="1:9" x14ac:dyDescent="0.25">
      <c r="A542" s="2" t="s">
        <v>80</v>
      </c>
      <c r="B542" s="11">
        <v>240.63759999999999</v>
      </c>
      <c r="C542" s="45">
        <v>240.631159</v>
      </c>
      <c r="D542" s="45">
        <v>83.561300599999996</v>
      </c>
      <c r="E542" s="62">
        <f t="shared" si="37"/>
        <v>0.34725885436972853</v>
      </c>
      <c r="F542" s="11">
        <v>13.59127</v>
      </c>
      <c r="G542" s="69">
        <v>13.59127</v>
      </c>
      <c r="H542" s="69">
        <v>2.30905782</v>
      </c>
      <c r="I542" s="20">
        <f t="shared" si="38"/>
        <v>0.169892719370596</v>
      </c>
    </row>
    <row r="543" spans="1:9" x14ac:dyDescent="0.25">
      <c r="A543" s="2" t="s">
        <v>88</v>
      </c>
      <c r="B543" s="11">
        <v>93.595080999999993</v>
      </c>
      <c r="C543" s="45">
        <v>93.595080999999993</v>
      </c>
      <c r="D543" s="45">
        <v>32.132773090000001</v>
      </c>
      <c r="E543" s="62">
        <f t="shared" si="37"/>
        <v>0.34331690027598782</v>
      </c>
      <c r="F543" s="11">
        <v>12.08475</v>
      </c>
      <c r="G543" s="69">
        <v>12.08475</v>
      </c>
      <c r="H543" s="69">
        <v>2.0820606000000002</v>
      </c>
      <c r="I543" s="20">
        <f t="shared" si="38"/>
        <v>0.17228826413454976</v>
      </c>
    </row>
    <row r="544" spans="1:9" x14ac:dyDescent="0.25">
      <c r="A544" s="2" t="s">
        <v>81</v>
      </c>
      <c r="B544" s="11">
        <v>0.5</v>
      </c>
      <c r="C544" s="45">
        <v>0.5</v>
      </c>
      <c r="D544" s="45">
        <v>0.17787518999999999</v>
      </c>
      <c r="E544" s="62">
        <f t="shared" si="37"/>
        <v>0.35575037999999998</v>
      </c>
      <c r="F544" s="11" t="s">
        <v>20</v>
      </c>
      <c r="G544" s="69" t="s">
        <v>20</v>
      </c>
      <c r="H544" s="69" t="s">
        <v>20</v>
      </c>
      <c r="I544" s="20" t="s">
        <v>20</v>
      </c>
    </row>
    <row r="545" spans="1:9" ht="15.75" thickBot="1" x14ac:dyDescent="0.3">
      <c r="A545" s="9" t="s">
        <v>82</v>
      </c>
      <c r="B545" s="16">
        <v>32.581940000000003</v>
      </c>
      <c r="C545" s="47">
        <v>32.581940000000003</v>
      </c>
      <c r="D545" s="47">
        <v>9.5026992899999989</v>
      </c>
      <c r="E545" s="64">
        <f>D545/C545</f>
        <v>0.29165541677383233</v>
      </c>
      <c r="F545" s="16">
        <v>7.7409999999999997</v>
      </c>
      <c r="G545" s="181">
        <v>7.8410000000000002</v>
      </c>
      <c r="H545" s="181">
        <v>2.2951792700000002</v>
      </c>
      <c r="I545" s="33">
        <f>H545/G545</f>
        <v>0.29271512179568937</v>
      </c>
    </row>
    <row r="546" spans="1:9" ht="15.75" thickBot="1" x14ac:dyDescent="0.3">
      <c r="A546" s="37" t="s">
        <v>102</v>
      </c>
      <c r="B546" s="182">
        <f>SUM(B547:B552)</f>
        <v>1397.260462</v>
      </c>
      <c r="C546" s="183">
        <f>SUM(C547:C552)</f>
        <v>1396.4200230000001</v>
      </c>
      <c r="D546" s="183">
        <f>SUM(D547:D552)</f>
        <v>250.87259263000001</v>
      </c>
      <c r="E546" s="75">
        <f>D546/C546</f>
        <v>0.17965410728717401</v>
      </c>
      <c r="F546" s="184">
        <f>SUM(F547:F552)</f>
        <v>4386.0544879999998</v>
      </c>
      <c r="G546" s="40">
        <f>SUM(G547:G552)</f>
        <v>4384.7899269999998</v>
      </c>
      <c r="H546" s="40">
        <f>SUM(H547:H552)</f>
        <v>1974.2416558499999</v>
      </c>
      <c r="I546" s="41">
        <f>H546/G546</f>
        <v>0.45024771738625646</v>
      </c>
    </row>
    <row r="547" spans="1:9" x14ac:dyDescent="0.25">
      <c r="A547" s="7" t="s">
        <v>89</v>
      </c>
      <c r="B547" s="185">
        <v>274.57781499999999</v>
      </c>
      <c r="C547" s="186">
        <v>273.73737599999998</v>
      </c>
      <c r="D547" s="186">
        <v>31.405807929999998</v>
      </c>
      <c r="E547" s="65">
        <f>D547/C547</f>
        <v>0.11472970329780614</v>
      </c>
      <c r="F547" s="172">
        <v>205.71276599999999</v>
      </c>
      <c r="G547" s="173">
        <v>206.448205</v>
      </c>
      <c r="H547" s="173">
        <v>87.724786190000003</v>
      </c>
      <c r="I547" s="30">
        <f>H547/G547</f>
        <v>0.42492394734069011</v>
      </c>
    </row>
    <row r="548" spans="1:9" x14ac:dyDescent="0.25">
      <c r="A548" s="2" t="s">
        <v>90</v>
      </c>
      <c r="B548" s="11">
        <v>339.93290000000002</v>
      </c>
      <c r="C548" s="45">
        <v>339.93290000000002</v>
      </c>
      <c r="D548" s="45">
        <v>107.420019</v>
      </c>
      <c r="E548" s="62">
        <f>D548/C548</f>
        <v>0.31600359659215094</v>
      </c>
      <c r="F548" s="11">
        <v>2007.0446999999999</v>
      </c>
      <c r="G548" s="69">
        <v>2007.0446999999999</v>
      </c>
      <c r="H548" s="69">
        <v>1008.387836</v>
      </c>
      <c r="I548" s="20">
        <f>H548/G548</f>
        <v>0.50242420410467192</v>
      </c>
    </row>
    <row r="549" spans="1:9" x14ac:dyDescent="0.25">
      <c r="A549" s="2" t="s">
        <v>91</v>
      </c>
      <c r="B549" s="11">
        <v>210.8706</v>
      </c>
      <c r="C549" s="45">
        <v>210.8706</v>
      </c>
      <c r="D549" s="45">
        <v>89.809863000000007</v>
      </c>
      <c r="E549" s="62">
        <f t="shared" ref="E549:E551" si="40">D549/C549</f>
        <v>0.42590035310754559</v>
      </c>
      <c r="F549" s="11">
        <v>530.31790000000001</v>
      </c>
      <c r="G549" s="69">
        <v>530.31790000000001</v>
      </c>
      <c r="H549" s="69">
        <v>324.54048299999999</v>
      </c>
      <c r="I549" s="20">
        <f t="shared" ref="I549" si="41">H549/G549</f>
        <v>0.61197346534974584</v>
      </c>
    </row>
    <row r="550" spans="1:9" ht="17.25" x14ac:dyDescent="0.25">
      <c r="A550" s="2" t="s">
        <v>233</v>
      </c>
      <c r="B550" s="11" t="s">
        <v>20</v>
      </c>
      <c r="C550" s="69" t="s">
        <v>20</v>
      </c>
      <c r="D550" s="69" t="s">
        <v>20</v>
      </c>
      <c r="E550" s="62" t="s">
        <v>20</v>
      </c>
      <c r="F550" s="80">
        <v>1461.0985000000001</v>
      </c>
      <c r="G550" s="81">
        <v>1461.0985000000001</v>
      </c>
      <c r="H550" s="81">
        <v>551.4308571900001</v>
      </c>
      <c r="I550" s="20">
        <f>H550/G550</f>
        <v>0.37740840688701005</v>
      </c>
    </row>
    <row r="551" spans="1:9" x14ac:dyDescent="0.25">
      <c r="A551" s="2" t="s">
        <v>92</v>
      </c>
      <c r="B551" s="11">
        <v>2.9946999999999999</v>
      </c>
      <c r="C551" s="45">
        <v>2.9946999999999999</v>
      </c>
      <c r="D551" s="45">
        <v>0.64222312000000004</v>
      </c>
      <c r="E551" s="62">
        <f t="shared" si="40"/>
        <v>0.21445324072528135</v>
      </c>
      <c r="F551" s="11" t="s">
        <v>20</v>
      </c>
      <c r="G551" s="12" t="s">
        <v>20</v>
      </c>
      <c r="H551" s="12" t="s">
        <v>20</v>
      </c>
      <c r="I551" s="20" t="s">
        <v>20</v>
      </c>
    </row>
    <row r="552" spans="1:9" ht="15.75" thickBot="1" x14ac:dyDescent="0.3">
      <c r="A552" s="9" t="s">
        <v>93</v>
      </c>
      <c r="B552" s="16">
        <v>568.88444700000002</v>
      </c>
      <c r="C552" s="47">
        <v>568.88444700000002</v>
      </c>
      <c r="D552" s="47">
        <v>21.594679579999998</v>
      </c>
      <c r="E552" s="64">
        <f>D552/C552</f>
        <v>3.7959694088806749E-2</v>
      </c>
      <c r="F552" s="16">
        <v>181.88062199999999</v>
      </c>
      <c r="G552" s="47">
        <v>179.88062199999999</v>
      </c>
      <c r="H552" s="47">
        <v>2.1576934700000003</v>
      </c>
      <c r="I552" s="31">
        <f>H552/G552</f>
        <v>1.1995141255404379E-2</v>
      </c>
    </row>
    <row r="553" spans="1:9" x14ac:dyDescent="0.25">
      <c r="A553" s="208" t="s">
        <v>234</v>
      </c>
      <c r="B553" s="208"/>
      <c r="C553" s="208" t="s">
        <v>216</v>
      </c>
      <c r="D553" s="208"/>
      <c r="E553" s="208"/>
      <c r="F553" s="208"/>
      <c r="G553" s="208"/>
      <c r="H553" s="187"/>
      <c r="I553" s="187"/>
    </row>
    <row r="554" spans="1:9" x14ac:dyDescent="0.25">
      <c r="A554" s="210" t="s">
        <v>97</v>
      </c>
      <c r="B554" s="210"/>
      <c r="C554" s="210"/>
      <c r="D554" s="210"/>
      <c r="E554" s="210"/>
      <c r="F554" s="210"/>
      <c r="G554" s="210"/>
      <c r="H554" s="210"/>
      <c r="I554" s="210"/>
    </row>
    <row r="555" spans="1:9" x14ac:dyDescent="0.25">
      <c r="A555" s="211" t="s">
        <v>235</v>
      </c>
      <c r="B555" s="211"/>
      <c r="C555" s="211"/>
      <c r="D555" s="211"/>
      <c r="E555" s="211"/>
      <c r="F555" s="211"/>
      <c r="G555" s="211"/>
      <c r="H555" s="211"/>
      <c r="I555" s="211"/>
    </row>
    <row r="556" spans="1:9" x14ac:dyDescent="0.25">
      <c r="A556" s="212" t="s">
        <v>236</v>
      </c>
      <c r="B556" s="212"/>
      <c r="C556" s="212"/>
      <c r="D556" s="212"/>
      <c r="E556" s="212"/>
      <c r="F556" s="212"/>
      <c r="G556" s="212"/>
      <c r="H556" s="212"/>
      <c r="I556" s="212"/>
    </row>
    <row r="557" spans="1:9" x14ac:dyDescent="0.25">
      <c r="A557" s="210" t="s">
        <v>237</v>
      </c>
      <c r="B557" s="210"/>
      <c r="C557" s="210"/>
      <c r="D557" s="210"/>
      <c r="E557" s="210"/>
      <c r="F557" s="210"/>
      <c r="G557" s="210"/>
      <c r="H557" s="210"/>
      <c r="I557" s="210"/>
    </row>
    <row r="558" spans="1:9" x14ac:dyDescent="0.25">
      <c r="A558" s="213" t="s">
        <v>238</v>
      </c>
      <c r="B558" s="213"/>
      <c r="C558" s="213"/>
      <c r="D558" s="213"/>
      <c r="E558" s="213"/>
      <c r="F558" s="213"/>
      <c r="G558" s="213"/>
      <c r="H558" s="213"/>
      <c r="I558" s="213"/>
    </row>
    <row r="559" spans="1:9" x14ac:dyDescent="0.25">
      <c r="A559" s="214"/>
      <c r="B559" s="214"/>
      <c r="C559" s="214"/>
      <c r="D559" s="214"/>
      <c r="E559" s="214"/>
      <c r="F559" s="214"/>
      <c r="G559" s="214"/>
      <c r="H559" s="214"/>
      <c r="I559" s="214"/>
    </row>
    <row r="560" spans="1:9" x14ac:dyDescent="0.25">
      <c r="A560" s="215" t="s">
        <v>0</v>
      </c>
      <c r="B560" s="215"/>
      <c r="C560" s="215"/>
      <c r="D560" s="215"/>
      <c r="E560" s="215"/>
      <c r="F560" s="215"/>
      <c r="G560" s="215"/>
      <c r="H560" s="215"/>
      <c r="I560" s="215"/>
    </row>
    <row r="561" spans="1:9" x14ac:dyDescent="0.25">
      <c r="A561" s="215" t="s">
        <v>1</v>
      </c>
      <c r="B561" s="215"/>
      <c r="C561" s="215"/>
      <c r="D561" s="215"/>
      <c r="E561" s="215"/>
      <c r="F561" s="215"/>
      <c r="G561" s="215"/>
      <c r="H561" s="215"/>
      <c r="I561" s="215"/>
    </row>
    <row r="562" spans="1:9" x14ac:dyDescent="0.25">
      <c r="A562" s="216" t="s">
        <v>260</v>
      </c>
      <c r="B562" s="216"/>
      <c r="C562" s="216"/>
      <c r="D562" s="216"/>
      <c r="E562" s="216"/>
      <c r="F562" s="216"/>
      <c r="G562" s="216"/>
      <c r="H562" s="216"/>
      <c r="I562" s="216"/>
    </row>
    <row r="563" spans="1:9" x14ac:dyDescent="0.25">
      <c r="A563" s="216" t="s">
        <v>98</v>
      </c>
      <c r="B563" s="216"/>
      <c r="C563" s="216"/>
      <c r="D563" s="216"/>
      <c r="E563" s="216"/>
      <c r="F563" s="216"/>
      <c r="G563" s="216"/>
      <c r="H563" s="216"/>
      <c r="I563" s="216"/>
    </row>
    <row r="564" spans="1:9" x14ac:dyDescent="0.25">
      <c r="A564" s="216" t="s">
        <v>2</v>
      </c>
      <c r="B564" s="216"/>
      <c r="C564" s="216"/>
      <c r="D564" s="216"/>
      <c r="E564" s="216"/>
      <c r="F564" s="216"/>
      <c r="G564" s="216"/>
      <c r="H564" s="216"/>
      <c r="I564" s="216"/>
    </row>
    <row r="565" spans="1:9" x14ac:dyDescent="0.25">
      <c r="A565" s="216" t="s">
        <v>239</v>
      </c>
      <c r="B565" s="216"/>
      <c r="C565" s="216"/>
      <c r="D565" s="216"/>
      <c r="E565" s="216"/>
      <c r="F565" s="216"/>
      <c r="G565" s="216"/>
      <c r="H565" s="216"/>
      <c r="I565" s="216"/>
    </row>
    <row r="566" spans="1:9" ht="15.75" thickBot="1" x14ac:dyDescent="0.3">
      <c r="A566" s="217" t="s">
        <v>3</v>
      </c>
      <c r="B566" s="217"/>
      <c r="C566" s="217"/>
      <c r="D566" s="217"/>
      <c r="E566" s="217"/>
      <c r="F566" s="217"/>
      <c r="G566" s="217"/>
      <c r="H566" s="217"/>
      <c r="I566" s="217"/>
    </row>
    <row r="567" spans="1:9" x14ac:dyDescent="0.25">
      <c r="A567" s="218" t="s">
        <v>4</v>
      </c>
      <c r="B567" s="220" t="s">
        <v>5</v>
      </c>
      <c r="C567" s="221"/>
      <c r="D567" s="221"/>
      <c r="E567" s="222"/>
      <c r="F567" s="220" t="s">
        <v>6</v>
      </c>
      <c r="G567" s="221"/>
      <c r="H567" s="221"/>
      <c r="I567" s="223"/>
    </row>
    <row r="568" spans="1:9" ht="30.75" thickBot="1" x14ac:dyDescent="0.3">
      <c r="A568" s="219"/>
      <c r="B568" s="167" t="s">
        <v>7</v>
      </c>
      <c r="C568" s="168" t="s">
        <v>8</v>
      </c>
      <c r="D568" s="168" t="s">
        <v>227</v>
      </c>
      <c r="E568" s="169" t="s">
        <v>10</v>
      </c>
      <c r="F568" s="170" t="s">
        <v>7</v>
      </c>
      <c r="G568" s="168" t="s">
        <v>8</v>
      </c>
      <c r="H568" s="168" t="s">
        <v>227</v>
      </c>
      <c r="I568" s="171" t="s">
        <v>10</v>
      </c>
    </row>
    <row r="569" spans="1:9" ht="15.75" thickBot="1" x14ac:dyDescent="0.3">
      <c r="A569" s="77" t="s">
        <v>100</v>
      </c>
      <c r="B569" s="26">
        <f>B570+B657</f>
        <v>14318.394163000003</v>
      </c>
      <c r="C569" s="27">
        <f>C570+C657</f>
        <v>14179.212810000001</v>
      </c>
      <c r="D569" s="27">
        <f>D570+D657</f>
        <v>6463.4329745400009</v>
      </c>
      <c r="E569" s="58">
        <f>D569/C569</f>
        <v>0.45583863230980032</v>
      </c>
      <c r="F569" s="26">
        <f>F570+F657</f>
        <v>9549.4804909999984</v>
      </c>
      <c r="G569" s="27">
        <f>G570+G657</f>
        <v>9704.0504769999989</v>
      </c>
      <c r="H569" s="27">
        <f>H570+H657</f>
        <v>4275.5287208899999</v>
      </c>
      <c r="I569" s="28">
        <f>H569/G569</f>
        <v>0.44059217653737687</v>
      </c>
    </row>
    <row r="570" spans="1:9" ht="15.75" thickBot="1" x14ac:dyDescent="0.3">
      <c r="A570" s="78" t="s">
        <v>11</v>
      </c>
      <c r="B570" s="39">
        <f>B571+B598+B599</f>
        <v>12921.133701000002</v>
      </c>
      <c r="C570" s="40">
        <f>C571+C598+C599</f>
        <v>12867.903978</v>
      </c>
      <c r="D570" s="40">
        <f>D571+D598+D599</f>
        <v>6156.5341553800008</v>
      </c>
      <c r="E570" s="59">
        <f>D570/C570</f>
        <v>0.47844110166703957</v>
      </c>
      <c r="F570" s="39">
        <f>F571+F599</f>
        <v>5163.4260029999987</v>
      </c>
      <c r="G570" s="40">
        <f>G571+G599</f>
        <v>5234.1743589999987</v>
      </c>
      <c r="H570" s="40">
        <f>H571+H599</f>
        <v>2001.89623994</v>
      </c>
      <c r="I570" s="41">
        <f>H570/G570</f>
        <v>0.38246647945493106</v>
      </c>
    </row>
    <row r="571" spans="1:9" ht="15.75" thickBot="1" x14ac:dyDescent="0.3">
      <c r="A571" s="79" t="s">
        <v>12</v>
      </c>
      <c r="B571" s="18">
        <f>SUM(B572:B597)</f>
        <v>4997.6875549999995</v>
      </c>
      <c r="C571" s="19">
        <f>SUM(C572:C597)</f>
        <v>4943.9534199999998</v>
      </c>
      <c r="D571" s="19">
        <f>SUM(D572:D597)</f>
        <v>2238.2705465000004</v>
      </c>
      <c r="E571" s="60">
        <f>D571/C571</f>
        <v>0.45272889049589798</v>
      </c>
      <c r="F571" s="18">
        <f>SUM(F572:F598)</f>
        <v>2985.1766299999999</v>
      </c>
      <c r="G571" s="19">
        <f>SUM(G572:G598)</f>
        <v>3014.5923129999992</v>
      </c>
      <c r="H571" s="19">
        <f>SUM(H572:H598)</f>
        <v>1410.36962004</v>
      </c>
      <c r="I571" s="29">
        <f>H571/G571</f>
        <v>0.46784754739736523</v>
      </c>
    </row>
    <row r="572" spans="1:9" x14ac:dyDescent="0.25">
      <c r="A572" s="1" t="s">
        <v>13</v>
      </c>
      <c r="B572" s="172">
        <v>31.189297</v>
      </c>
      <c r="C572" s="173">
        <v>31.178951000000001</v>
      </c>
      <c r="D572" s="173">
        <v>14.32957386</v>
      </c>
      <c r="E572" s="61">
        <f>D572/C572</f>
        <v>0.45959127553714041</v>
      </c>
      <c r="F572" s="172">
        <v>38.218124000000003</v>
      </c>
      <c r="G572" s="173">
        <v>38.228470000000002</v>
      </c>
      <c r="H572" s="173">
        <v>8.84772319</v>
      </c>
      <c r="I572" s="30">
        <f>H572/G572</f>
        <v>0.23144329841084404</v>
      </c>
    </row>
    <row r="573" spans="1:9" x14ac:dyDescent="0.25">
      <c r="A573" s="2" t="s">
        <v>14</v>
      </c>
      <c r="B573" s="11">
        <v>107.6591</v>
      </c>
      <c r="C573" s="69">
        <v>107.6591</v>
      </c>
      <c r="D573" s="69">
        <v>45.66313761</v>
      </c>
      <c r="E573" s="62">
        <f>D573/C573</f>
        <v>0.42414563757267154</v>
      </c>
      <c r="F573" s="11">
        <v>14.39</v>
      </c>
      <c r="G573" s="69">
        <v>14.39</v>
      </c>
      <c r="H573" s="69">
        <v>3.6079342999999997</v>
      </c>
      <c r="I573" s="20">
        <f>H573/G573</f>
        <v>0.25072510771369005</v>
      </c>
    </row>
    <row r="574" spans="1:9" x14ac:dyDescent="0.25">
      <c r="A574" s="2" t="s">
        <v>15</v>
      </c>
      <c r="B574" s="11">
        <v>33.404971000000003</v>
      </c>
      <c r="C574" s="69">
        <v>33.581637000000001</v>
      </c>
      <c r="D574" s="69">
        <v>18.95111254</v>
      </c>
      <c r="E574" s="62">
        <f t="shared" ref="E574:E597" si="42">D574/C574</f>
        <v>0.56432962276377419</v>
      </c>
      <c r="F574" s="11">
        <v>2.18045</v>
      </c>
      <c r="G574" s="69">
        <v>2.4904500000000001</v>
      </c>
      <c r="H574" s="69">
        <v>1.34769085</v>
      </c>
      <c r="I574" s="20">
        <f t="shared" ref="I574:I597" si="43">H574/G574</f>
        <v>0.54114350820132906</v>
      </c>
    </row>
    <row r="575" spans="1:9" x14ac:dyDescent="0.25">
      <c r="A575" s="2" t="s">
        <v>16</v>
      </c>
      <c r="B575" s="11">
        <v>88.941918999999999</v>
      </c>
      <c r="C575" s="69">
        <v>88.365802000000002</v>
      </c>
      <c r="D575" s="69">
        <v>42.302423810000001</v>
      </c>
      <c r="E575" s="62">
        <f t="shared" si="42"/>
        <v>0.47871940108685934</v>
      </c>
      <c r="F575" s="11">
        <v>4.2821910000000001</v>
      </c>
      <c r="G575" s="69">
        <v>4.7733480000000004</v>
      </c>
      <c r="H575" s="69">
        <v>2.0170114099999998</v>
      </c>
      <c r="I575" s="20">
        <f t="shared" si="43"/>
        <v>0.4225569579255482</v>
      </c>
    </row>
    <row r="576" spans="1:9" x14ac:dyDescent="0.25">
      <c r="A576" s="3" t="s">
        <v>83</v>
      </c>
      <c r="B576" s="11">
        <v>4.8559999999999999</v>
      </c>
      <c r="C576" s="69">
        <v>5.2720960000000003</v>
      </c>
      <c r="D576" s="69">
        <v>2.3171385099999999</v>
      </c>
      <c r="E576" s="62">
        <f t="shared" si="42"/>
        <v>0.43950992356740087</v>
      </c>
      <c r="F576" s="11">
        <v>0.21759999999999999</v>
      </c>
      <c r="G576" s="69">
        <v>0.28450399999999998</v>
      </c>
      <c r="H576" s="69">
        <v>0.14322515999999999</v>
      </c>
      <c r="I576" s="20">
        <f t="shared" si="43"/>
        <v>0.5034205494474594</v>
      </c>
    </row>
    <row r="577" spans="1:9" x14ac:dyDescent="0.25">
      <c r="A577" s="4" t="s">
        <v>17</v>
      </c>
      <c r="B577" s="11">
        <v>58.752766999999999</v>
      </c>
      <c r="C577" s="69">
        <v>58.627775</v>
      </c>
      <c r="D577" s="69">
        <v>27.683944989999997</v>
      </c>
      <c r="E577" s="62">
        <f t="shared" si="42"/>
        <v>0.47219845866570914</v>
      </c>
      <c r="F577" s="11">
        <v>68.633499999999998</v>
      </c>
      <c r="G577" s="69">
        <v>73.959508</v>
      </c>
      <c r="H577" s="69">
        <v>55.968891509999999</v>
      </c>
      <c r="I577" s="20">
        <f t="shared" si="43"/>
        <v>0.75675045742597424</v>
      </c>
    </row>
    <row r="578" spans="1:9" x14ac:dyDescent="0.25">
      <c r="A578" s="4" t="s">
        <v>84</v>
      </c>
      <c r="B578" s="11">
        <v>27.894030000000001</v>
      </c>
      <c r="C578" s="69">
        <v>27.891504000000001</v>
      </c>
      <c r="D578" s="69">
        <v>12.617524250000001</v>
      </c>
      <c r="E578" s="62">
        <f t="shared" si="42"/>
        <v>0.45237876917644887</v>
      </c>
      <c r="F578" s="11">
        <v>243.83963700000001</v>
      </c>
      <c r="G578" s="69">
        <v>244.460926</v>
      </c>
      <c r="H578" s="69">
        <v>136.07807396999999</v>
      </c>
      <c r="I578" s="20">
        <f t="shared" si="43"/>
        <v>0.55664549830756993</v>
      </c>
    </row>
    <row r="579" spans="1:9" x14ac:dyDescent="0.25">
      <c r="A579" s="2" t="s">
        <v>94</v>
      </c>
      <c r="B579" s="11">
        <v>533.00169500000004</v>
      </c>
      <c r="C579" s="69">
        <v>488.43001099999998</v>
      </c>
      <c r="D579" s="69">
        <v>102.23945621</v>
      </c>
      <c r="E579" s="62">
        <f t="shared" si="42"/>
        <v>0.20932263355537342</v>
      </c>
      <c r="F579" s="11">
        <v>161.34385499999999</v>
      </c>
      <c r="G579" s="69">
        <v>130.32482999999999</v>
      </c>
      <c r="H579" s="69">
        <v>63.155171750000001</v>
      </c>
      <c r="I579" s="20">
        <f t="shared" si="43"/>
        <v>0.48459815178734555</v>
      </c>
    </row>
    <row r="580" spans="1:9" ht="17.25" x14ac:dyDescent="0.25">
      <c r="A580" s="4" t="s">
        <v>95</v>
      </c>
      <c r="B580" s="11">
        <v>1321.36689</v>
      </c>
      <c r="C580" s="69">
        <v>1321.36689</v>
      </c>
      <c r="D580" s="69">
        <v>662.48709448</v>
      </c>
      <c r="E580" s="62">
        <f t="shared" si="42"/>
        <v>0.50136498764548276</v>
      </c>
      <c r="F580" s="11">
        <v>178.79599999999999</v>
      </c>
      <c r="G580" s="69">
        <v>187.0685</v>
      </c>
      <c r="H580" s="69">
        <v>83.623174680000005</v>
      </c>
      <c r="I580" s="20">
        <f t="shared" si="43"/>
        <v>0.44701900469614075</v>
      </c>
    </row>
    <row r="581" spans="1:9" x14ac:dyDescent="0.25">
      <c r="A581" s="5" t="s">
        <v>18</v>
      </c>
      <c r="B581" s="11">
        <v>3.1</v>
      </c>
      <c r="C581" s="69">
        <v>3.0486520000000001</v>
      </c>
      <c r="D581" s="69">
        <v>1.32842386</v>
      </c>
      <c r="E581" s="62">
        <f t="shared" si="42"/>
        <v>0.43574138996513867</v>
      </c>
      <c r="F581" s="11">
        <v>6.8000000000000005E-2</v>
      </c>
      <c r="G581" s="69">
        <v>0.119348</v>
      </c>
      <c r="H581" s="69">
        <v>5.5729029999999999E-2</v>
      </c>
      <c r="I581" s="20">
        <f t="shared" si="43"/>
        <v>0.4669456547240004</v>
      </c>
    </row>
    <row r="582" spans="1:9" x14ac:dyDescent="0.25">
      <c r="A582" s="5" t="s">
        <v>19</v>
      </c>
      <c r="B582" s="11">
        <v>6.8769999999999998</v>
      </c>
      <c r="C582" s="69">
        <v>6.8769999999999998</v>
      </c>
      <c r="D582" s="69">
        <v>3.2995246000000003</v>
      </c>
      <c r="E582" s="62">
        <f t="shared" si="42"/>
        <v>0.4797912752653774</v>
      </c>
      <c r="F582" s="11" t="s">
        <v>20</v>
      </c>
      <c r="G582" s="69" t="s">
        <v>20</v>
      </c>
      <c r="H582" s="69" t="s">
        <v>20</v>
      </c>
      <c r="I582" s="20" t="s">
        <v>20</v>
      </c>
    </row>
    <row r="583" spans="1:9" x14ac:dyDescent="0.25">
      <c r="A583" s="2" t="s">
        <v>21</v>
      </c>
      <c r="B583" s="11">
        <v>108.18151400000001</v>
      </c>
      <c r="C583" s="69">
        <v>107.57617</v>
      </c>
      <c r="D583" s="69">
        <v>57.259950520000004</v>
      </c>
      <c r="E583" s="62">
        <f t="shared" si="42"/>
        <v>0.53227355575124125</v>
      </c>
      <c r="F583" s="11">
        <v>29.241</v>
      </c>
      <c r="G583" s="69">
        <v>22.846133999999999</v>
      </c>
      <c r="H583" s="69">
        <v>5.3692063000000001</v>
      </c>
      <c r="I583" s="20">
        <f>H583/G583</f>
        <v>0.23501596812834943</v>
      </c>
    </row>
    <row r="584" spans="1:9" x14ac:dyDescent="0.25">
      <c r="A584" s="2" t="s">
        <v>22</v>
      </c>
      <c r="B584" s="11">
        <v>35.18103</v>
      </c>
      <c r="C584" s="69">
        <v>35.18103</v>
      </c>
      <c r="D584" s="69">
        <v>15.447859490000001</v>
      </c>
      <c r="E584" s="62">
        <f t="shared" si="42"/>
        <v>0.43909628257046485</v>
      </c>
      <c r="F584" s="11">
        <v>1001.552875</v>
      </c>
      <c r="G584" s="69">
        <v>892.19197199999996</v>
      </c>
      <c r="H584" s="69">
        <v>432.25852170999997</v>
      </c>
      <c r="I584" s="20">
        <f>H584/G584</f>
        <v>0.48449048554093016</v>
      </c>
    </row>
    <row r="585" spans="1:9" x14ac:dyDescent="0.25">
      <c r="A585" s="5" t="s">
        <v>23</v>
      </c>
      <c r="B585" s="11">
        <v>152.12299999999999</v>
      </c>
      <c r="C585" s="69">
        <v>152.04035300000001</v>
      </c>
      <c r="D585" s="69">
        <v>77.930019430000002</v>
      </c>
      <c r="E585" s="62">
        <f t="shared" si="42"/>
        <v>0.5125614213089863</v>
      </c>
      <c r="F585" s="11">
        <v>12.125</v>
      </c>
      <c r="G585" s="69">
        <v>12.125</v>
      </c>
      <c r="H585" s="69">
        <v>7.06548438</v>
      </c>
      <c r="I585" s="20">
        <f>H585/G585</f>
        <v>0.58272036123711335</v>
      </c>
    </row>
    <row r="586" spans="1:9" x14ac:dyDescent="0.25">
      <c r="A586" s="5" t="s">
        <v>24</v>
      </c>
      <c r="B586" s="11">
        <v>28.505458999999998</v>
      </c>
      <c r="C586" s="69">
        <v>28.505458999999998</v>
      </c>
      <c r="D586" s="69">
        <v>13.635863480000001</v>
      </c>
      <c r="E586" s="62">
        <f t="shared" si="42"/>
        <v>0.47835972330773563</v>
      </c>
      <c r="F586" s="11" t="s">
        <v>20</v>
      </c>
      <c r="G586" s="69" t="s">
        <v>20</v>
      </c>
      <c r="H586" s="69" t="s">
        <v>20</v>
      </c>
      <c r="I586" s="20" t="s">
        <v>20</v>
      </c>
    </row>
    <row r="587" spans="1:9" x14ac:dyDescent="0.25">
      <c r="A587" s="2" t="s">
        <v>25</v>
      </c>
      <c r="B587" s="11">
        <v>227.599819</v>
      </c>
      <c r="C587" s="69">
        <v>229.22504599999999</v>
      </c>
      <c r="D587" s="69">
        <v>95.04121576</v>
      </c>
      <c r="E587" s="62">
        <f t="shared" si="42"/>
        <v>0.41461968235355923</v>
      </c>
      <c r="F587" s="11">
        <v>464.572</v>
      </c>
      <c r="G587" s="69">
        <v>547.71944099999996</v>
      </c>
      <c r="H587" s="69">
        <v>246.53972655000001</v>
      </c>
      <c r="I587" s="20">
        <f>H587/G587</f>
        <v>0.45012045966431202</v>
      </c>
    </row>
    <row r="588" spans="1:9" x14ac:dyDescent="0.25">
      <c r="A588" s="5" t="s">
        <v>26</v>
      </c>
      <c r="B588" s="11">
        <v>6.1805000000000003</v>
      </c>
      <c r="C588" s="69">
        <v>6.1805000000000003</v>
      </c>
      <c r="D588" s="69">
        <v>2.47507016</v>
      </c>
      <c r="E588" s="62">
        <f t="shared" si="42"/>
        <v>0.40046438961249087</v>
      </c>
      <c r="F588" s="11" t="s">
        <v>20</v>
      </c>
      <c r="G588" s="69" t="s">
        <v>20</v>
      </c>
      <c r="H588" s="69" t="s">
        <v>20</v>
      </c>
      <c r="I588" s="20" t="s">
        <v>20</v>
      </c>
    </row>
    <row r="589" spans="1:9" x14ac:dyDescent="0.25">
      <c r="A589" s="5" t="s">
        <v>27</v>
      </c>
      <c r="B589" s="11">
        <v>155.34350000000001</v>
      </c>
      <c r="C589" s="69">
        <v>154.15008499999999</v>
      </c>
      <c r="D589" s="69">
        <v>72.173588230000007</v>
      </c>
      <c r="E589" s="62">
        <f t="shared" si="42"/>
        <v>0.46820336317038042</v>
      </c>
      <c r="F589" s="11">
        <v>5.5336800000000004</v>
      </c>
      <c r="G589" s="69">
        <v>6.6520950000000001</v>
      </c>
      <c r="H589" s="69">
        <v>2.0681974099999998</v>
      </c>
      <c r="I589" s="20">
        <f t="shared" si="43"/>
        <v>0.31090918124290162</v>
      </c>
    </row>
    <row r="590" spans="1:9" x14ac:dyDescent="0.25">
      <c r="A590" s="2" t="s">
        <v>28</v>
      </c>
      <c r="B590" s="11">
        <v>62.782231000000003</v>
      </c>
      <c r="C590" s="69">
        <v>63.945754999999998</v>
      </c>
      <c r="D590" s="69">
        <v>30.586328989999998</v>
      </c>
      <c r="E590" s="62">
        <f t="shared" si="42"/>
        <v>0.47831680132637422</v>
      </c>
      <c r="F590" s="11">
        <v>4.771325</v>
      </c>
      <c r="G590" s="69">
        <v>4.8688250000000002</v>
      </c>
      <c r="H590" s="69">
        <v>1.1970654999999999</v>
      </c>
      <c r="I590" s="20">
        <f t="shared" si="43"/>
        <v>0.245863324313361</v>
      </c>
    </row>
    <row r="591" spans="1:9" x14ac:dyDescent="0.25">
      <c r="A591" s="2" t="s">
        <v>29</v>
      </c>
      <c r="B591" s="11">
        <v>1106.4408109999999</v>
      </c>
      <c r="C591" s="69">
        <v>1106.0111890000001</v>
      </c>
      <c r="D591" s="69">
        <v>502.27871017000001</v>
      </c>
      <c r="E591" s="62">
        <f>D591/C591</f>
        <v>0.45413528829137367</v>
      </c>
      <c r="F591" s="11">
        <v>340.11725899999999</v>
      </c>
      <c r="G591" s="69">
        <v>339.30354699999998</v>
      </c>
      <c r="H591" s="69">
        <v>104.2139894</v>
      </c>
      <c r="I591" s="20">
        <f t="shared" si="43"/>
        <v>0.3071408781942383</v>
      </c>
    </row>
    <row r="592" spans="1:9" x14ac:dyDescent="0.25">
      <c r="A592" s="2" t="s">
        <v>30</v>
      </c>
      <c r="B592" s="11">
        <v>696.28360299999997</v>
      </c>
      <c r="C592" s="69">
        <v>681.69806400000004</v>
      </c>
      <c r="D592" s="69">
        <v>360.56455115</v>
      </c>
      <c r="E592" s="62">
        <f t="shared" si="42"/>
        <v>0.52892118988033388</v>
      </c>
      <c r="F592" s="11">
        <v>41.874386999999999</v>
      </c>
      <c r="G592" s="69">
        <v>67.965356</v>
      </c>
      <c r="H592" s="69">
        <v>22.390512579999999</v>
      </c>
      <c r="I592" s="20">
        <f t="shared" si="43"/>
        <v>0.3294400838568402</v>
      </c>
    </row>
    <row r="593" spans="1:9" ht="17.25" x14ac:dyDescent="0.25">
      <c r="A593" s="4" t="s">
        <v>96</v>
      </c>
      <c r="B593" s="11">
        <v>37.576878000000001</v>
      </c>
      <c r="C593" s="69">
        <v>38.975656000000001</v>
      </c>
      <c r="D593" s="69">
        <v>18.707452610000001</v>
      </c>
      <c r="E593" s="62">
        <f t="shared" si="42"/>
        <v>0.4799778767033453</v>
      </c>
      <c r="F593" s="11">
        <v>4.7570930000000002</v>
      </c>
      <c r="G593" s="69">
        <v>4.6582860000000004</v>
      </c>
      <c r="H593" s="69">
        <v>1.56336882</v>
      </c>
      <c r="I593" s="20">
        <f t="shared" si="43"/>
        <v>0.33561031246256667</v>
      </c>
    </row>
    <row r="594" spans="1:9" x14ac:dyDescent="0.25">
      <c r="A594" s="2" t="s">
        <v>31</v>
      </c>
      <c r="B594" s="11">
        <v>3.125</v>
      </c>
      <c r="C594" s="69">
        <v>3.125</v>
      </c>
      <c r="D594" s="69">
        <v>1.4037653799999998</v>
      </c>
      <c r="E594" s="62">
        <f t="shared" si="42"/>
        <v>0.44920492159999997</v>
      </c>
      <c r="F594" s="11" t="s">
        <v>20</v>
      </c>
      <c r="G594" s="69" t="s">
        <v>20</v>
      </c>
      <c r="H594" s="69" t="s">
        <v>20</v>
      </c>
      <c r="I594" s="20" t="s">
        <v>20</v>
      </c>
    </row>
    <row r="595" spans="1:9" x14ac:dyDescent="0.25">
      <c r="A595" s="5" t="s">
        <v>32</v>
      </c>
      <c r="B595" s="11">
        <v>3.54</v>
      </c>
      <c r="C595" s="69">
        <v>3.54</v>
      </c>
      <c r="D595" s="69">
        <v>1.6532804099999998</v>
      </c>
      <c r="E595" s="62">
        <f t="shared" si="42"/>
        <v>0.46702836440677958</v>
      </c>
      <c r="F595" s="11">
        <v>0.26519999999999999</v>
      </c>
      <c r="G595" s="69">
        <v>0.26519999999999999</v>
      </c>
      <c r="H595" s="69">
        <v>4.8671579999999999E-2</v>
      </c>
      <c r="I595" s="20">
        <f t="shared" si="43"/>
        <v>0.18352782805429865</v>
      </c>
    </row>
    <row r="596" spans="1:9" x14ac:dyDescent="0.25">
      <c r="A596" s="5" t="s">
        <v>33</v>
      </c>
      <c r="B596" s="11">
        <v>138.36121700000001</v>
      </c>
      <c r="C596" s="69">
        <v>142.08037100000001</v>
      </c>
      <c r="D596" s="69">
        <v>47.133886250000003</v>
      </c>
      <c r="E596" s="62">
        <f t="shared" si="42"/>
        <v>0.33174101333110961</v>
      </c>
      <c r="F596" s="11">
        <v>5.2294539999999996</v>
      </c>
      <c r="G596" s="69">
        <v>5.5017550000000002</v>
      </c>
      <c r="H596" s="69">
        <v>1.49330955</v>
      </c>
      <c r="I596" s="20">
        <f t="shared" si="43"/>
        <v>0.2714242182721695</v>
      </c>
    </row>
    <row r="597" spans="1:9" x14ac:dyDescent="0.25">
      <c r="A597" s="2" t="s">
        <v>34</v>
      </c>
      <c r="B597" s="11">
        <v>19.419324</v>
      </c>
      <c r="C597" s="69">
        <v>19.419324</v>
      </c>
      <c r="D597" s="69">
        <v>8.7596497499999995</v>
      </c>
      <c r="E597" s="62">
        <f t="shared" si="42"/>
        <v>0.4510790257168581</v>
      </c>
      <c r="F597" s="11">
        <v>363.16800000000001</v>
      </c>
      <c r="G597" s="69">
        <v>414.39481799999999</v>
      </c>
      <c r="H597" s="69">
        <v>231.31694041</v>
      </c>
      <c r="I597" s="20">
        <f t="shared" si="43"/>
        <v>0.55820423027104549</v>
      </c>
    </row>
    <row r="598" spans="1:9" ht="18" thickBot="1" x14ac:dyDescent="0.3">
      <c r="A598" s="174" t="s">
        <v>228</v>
      </c>
      <c r="B598" s="175">
        <v>2467.546347</v>
      </c>
      <c r="C598" s="176">
        <v>2458.9987550000001</v>
      </c>
      <c r="D598" s="176">
        <v>1693.2861330399999</v>
      </c>
      <c r="E598" s="177">
        <f>D598/C598</f>
        <v>0.68860796679825886</v>
      </c>
      <c r="F598" s="178" t="s">
        <v>20</v>
      </c>
      <c r="G598" s="179" t="s">
        <v>20</v>
      </c>
      <c r="H598" s="179" t="s">
        <v>20</v>
      </c>
      <c r="I598" s="180" t="s">
        <v>20</v>
      </c>
    </row>
    <row r="599" spans="1:9" ht="15.75" thickBot="1" x14ac:dyDescent="0.3">
      <c r="A599" s="36" t="s">
        <v>101</v>
      </c>
      <c r="B599" s="18">
        <f>SUM(B600:B656)</f>
        <v>5455.8997990000016</v>
      </c>
      <c r="C599" s="19">
        <f>SUM(C600:C656)</f>
        <v>5464.9518029999999</v>
      </c>
      <c r="D599" s="19">
        <f>SUM(D600:D656)</f>
        <v>2224.9774758400008</v>
      </c>
      <c r="E599" s="29">
        <f>D599/C599</f>
        <v>0.40713579113700388</v>
      </c>
      <c r="F599" s="70">
        <f>SUM(F600:F656)</f>
        <v>2178.2493729999992</v>
      </c>
      <c r="G599" s="71">
        <f t="shared" ref="G599:H599" si="44">SUM(G600:G656)</f>
        <v>2219.5820459999991</v>
      </c>
      <c r="H599" s="71">
        <f t="shared" si="44"/>
        <v>591.52661990000001</v>
      </c>
      <c r="I599" s="72">
        <f>H599/G599</f>
        <v>0.26650360637310733</v>
      </c>
    </row>
    <row r="600" spans="1:9" x14ac:dyDescent="0.25">
      <c r="A600" s="195" t="s">
        <v>85</v>
      </c>
      <c r="B600" s="172">
        <v>11.22064</v>
      </c>
      <c r="C600" s="43">
        <v>11.22064</v>
      </c>
      <c r="D600" s="43">
        <v>5.2895978499999998</v>
      </c>
      <c r="E600" s="61">
        <f>D600/C600</f>
        <v>0.47141676856222103</v>
      </c>
      <c r="F600" s="172">
        <v>0.42925000000000002</v>
      </c>
      <c r="G600" s="43">
        <v>0.42925000000000002</v>
      </c>
      <c r="H600" s="43">
        <v>0.20378751000000001</v>
      </c>
      <c r="I600" s="30">
        <f>H600/G600</f>
        <v>0.47475249854397206</v>
      </c>
    </row>
    <row r="601" spans="1:9" x14ac:dyDescent="0.25">
      <c r="A601" s="2" t="s">
        <v>36</v>
      </c>
      <c r="B601" s="11">
        <v>36.447895000000003</v>
      </c>
      <c r="C601" s="45">
        <v>36.358141000000003</v>
      </c>
      <c r="D601" s="45">
        <v>12.296646259999999</v>
      </c>
      <c r="E601" s="62">
        <f>D601/C601</f>
        <v>0.33820888312193953</v>
      </c>
      <c r="F601" s="11">
        <v>6.02</v>
      </c>
      <c r="G601" s="45">
        <v>6.02</v>
      </c>
      <c r="H601" s="45">
        <v>1.3878252</v>
      </c>
      <c r="I601" s="20">
        <f>H601/G601</f>
        <v>0.23053574750830566</v>
      </c>
    </row>
    <row r="602" spans="1:9" x14ac:dyDescent="0.25">
      <c r="A602" s="2" t="s">
        <v>37</v>
      </c>
      <c r="B602" s="11">
        <v>38.368727999999997</v>
      </c>
      <c r="C602" s="45">
        <v>38.368727999999997</v>
      </c>
      <c r="D602" s="45">
        <v>16.128256910000001</v>
      </c>
      <c r="E602" s="62">
        <f t="shared" ref="E602:E655" si="45">D602/C602</f>
        <v>0.42034901209130526</v>
      </c>
      <c r="F602" s="11">
        <v>21.216684999999998</v>
      </c>
      <c r="G602" s="45">
        <v>21.216684999999998</v>
      </c>
      <c r="H602" s="45">
        <v>7.2942065999999999</v>
      </c>
      <c r="I602" s="20">
        <f t="shared" ref="I602:I654" si="46">H602/G602</f>
        <v>0.34379577205392836</v>
      </c>
    </row>
    <row r="603" spans="1:9" x14ac:dyDescent="0.25">
      <c r="A603" s="2" t="s">
        <v>38</v>
      </c>
      <c r="B603" s="11">
        <v>5.7222410000000004</v>
      </c>
      <c r="C603" s="45">
        <v>5.6951780000000003</v>
      </c>
      <c r="D603" s="45">
        <v>2.3555734700000004</v>
      </c>
      <c r="E603" s="62">
        <f t="shared" si="45"/>
        <v>0.41360840170403812</v>
      </c>
      <c r="F603" s="11">
        <v>21.443812999999999</v>
      </c>
      <c r="G603" s="45">
        <v>21.805955999999998</v>
      </c>
      <c r="H603" s="45">
        <v>12.8823688</v>
      </c>
      <c r="I603" s="20">
        <f t="shared" si="46"/>
        <v>0.59077294295191651</v>
      </c>
    </row>
    <row r="604" spans="1:9" x14ac:dyDescent="0.25">
      <c r="A604" s="2" t="s">
        <v>39</v>
      </c>
      <c r="B604" s="11">
        <v>46.88541</v>
      </c>
      <c r="C604" s="45">
        <v>46.88541</v>
      </c>
      <c r="D604" s="45">
        <v>22.78859052</v>
      </c>
      <c r="E604" s="62">
        <f t="shared" si="45"/>
        <v>0.48604865607445896</v>
      </c>
      <c r="F604" s="11">
        <v>35.264040000000001</v>
      </c>
      <c r="G604" s="45">
        <v>35.264040000000001</v>
      </c>
      <c r="H604" s="45">
        <v>2.24824869</v>
      </c>
      <c r="I604" s="20">
        <f t="shared" si="46"/>
        <v>6.3754711314982629E-2</v>
      </c>
    </row>
    <row r="605" spans="1:9" x14ac:dyDescent="0.25">
      <c r="A605" s="2" t="s">
        <v>40</v>
      </c>
      <c r="B605" s="11">
        <v>5.8650019999999996</v>
      </c>
      <c r="C605" s="45">
        <v>5.8650019999999996</v>
      </c>
      <c r="D605" s="45">
        <v>2.0419051000000001</v>
      </c>
      <c r="E605" s="62">
        <f t="shared" si="45"/>
        <v>0.3481507934694652</v>
      </c>
      <c r="F605" s="11">
        <v>5.0915249999999999</v>
      </c>
      <c r="G605" s="45">
        <v>5.0215249999999996</v>
      </c>
      <c r="H605" s="45">
        <v>0.22306654999999997</v>
      </c>
      <c r="I605" s="20">
        <f t="shared" si="46"/>
        <v>4.4422072975839014E-2</v>
      </c>
    </row>
    <row r="606" spans="1:9" x14ac:dyDescent="0.25">
      <c r="A606" s="2" t="s">
        <v>41</v>
      </c>
      <c r="B606" s="11">
        <v>15.100960000000001</v>
      </c>
      <c r="C606" s="45">
        <v>14.999401000000001</v>
      </c>
      <c r="D606" s="45">
        <v>7.1737658499999997</v>
      </c>
      <c r="E606" s="62">
        <f t="shared" si="45"/>
        <v>0.47827015558821312</v>
      </c>
      <c r="F606" s="11">
        <v>3.8922050000000001</v>
      </c>
      <c r="G606" s="45">
        <v>3.9946259999999998</v>
      </c>
      <c r="H606" s="45">
        <v>1.05608653</v>
      </c>
      <c r="I606" s="20">
        <f t="shared" si="46"/>
        <v>0.26437682276137991</v>
      </c>
    </row>
    <row r="607" spans="1:9" x14ac:dyDescent="0.25">
      <c r="A607" s="2" t="s">
        <v>42</v>
      </c>
      <c r="B607" s="11">
        <v>2.7561100000000001</v>
      </c>
      <c r="C607" s="45">
        <v>2.7561100000000001</v>
      </c>
      <c r="D607" s="45">
        <v>0.80285693000000002</v>
      </c>
      <c r="E607" s="62">
        <f t="shared" si="45"/>
        <v>0.29130075722667093</v>
      </c>
      <c r="F607" s="11" t="s">
        <v>20</v>
      </c>
      <c r="G607" s="69" t="s">
        <v>20</v>
      </c>
      <c r="H607" s="69" t="s">
        <v>20</v>
      </c>
      <c r="I607" s="20" t="s">
        <v>20</v>
      </c>
    </row>
    <row r="608" spans="1:9" x14ac:dyDescent="0.25">
      <c r="A608" s="2" t="s">
        <v>43</v>
      </c>
      <c r="B608" s="11">
        <v>8.7724840000000004</v>
      </c>
      <c r="C608" s="45">
        <v>8.775468</v>
      </c>
      <c r="D608" s="45">
        <v>3.1473262499999999</v>
      </c>
      <c r="E608" s="62">
        <f t="shared" si="45"/>
        <v>0.35865053009138659</v>
      </c>
      <c r="F608" s="11">
        <v>1.571483</v>
      </c>
      <c r="G608" s="45">
        <v>1.571483</v>
      </c>
      <c r="H608" s="45">
        <v>0.36521205000000001</v>
      </c>
      <c r="I608" s="20">
        <f t="shared" si="46"/>
        <v>0.2323996187041158</v>
      </c>
    </row>
    <row r="609" spans="1:9" x14ac:dyDescent="0.25">
      <c r="A609" s="2" t="s">
        <v>44</v>
      </c>
      <c r="B609" s="11">
        <v>57.969000000000001</v>
      </c>
      <c r="C609" s="45">
        <v>57.977400000000003</v>
      </c>
      <c r="D609" s="45">
        <v>22.298255899999997</v>
      </c>
      <c r="E609" s="62">
        <f t="shared" si="45"/>
        <v>0.38460255030408397</v>
      </c>
      <c r="F609" s="11">
        <v>11.46</v>
      </c>
      <c r="G609" s="45">
        <v>11.46</v>
      </c>
      <c r="H609" s="45">
        <v>5.2337927799999999</v>
      </c>
      <c r="I609" s="20">
        <f t="shared" si="46"/>
        <v>0.45670094066317624</v>
      </c>
    </row>
    <row r="610" spans="1:9" x14ac:dyDescent="0.25">
      <c r="A610" s="2" t="s">
        <v>45</v>
      </c>
      <c r="B610" s="11">
        <v>21.52</v>
      </c>
      <c r="C610" s="45">
        <v>21.547135000000001</v>
      </c>
      <c r="D610" s="45">
        <v>6.9643586900000001</v>
      </c>
      <c r="E610" s="62">
        <f t="shared" si="45"/>
        <v>0.323215067339579</v>
      </c>
      <c r="F610" s="11">
        <v>3.2549999999999999</v>
      </c>
      <c r="G610" s="45">
        <v>3.2549999999999999</v>
      </c>
      <c r="H610" s="45">
        <v>0.97178635999999996</v>
      </c>
      <c r="I610" s="20">
        <f t="shared" si="46"/>
        <v>0.29855187711213516</v>
      </c>
    </row>
    <row r="611" spans="1:9" x14ac:dyDescent="0.25">
      <c r="A611" s="2" t="s">
        <v>46</v>
      </c>
      <c r="B611" s="11">
        <v>12.074885999999999</v>
      </c>
      <c r="C611" s="45">
        <v>12.074885999999999</v>
      </c>
      <c r="D611" s="45">
        <v>5.2213976600000001</v>
      </c>
      <c r="E611" s="62">
        <f t="shared" si="45"/>
        <v>0.43241796734147225</v>
      </c>
      <c r="F611" s="11">
        <v>109.80873</v>
      </c>
      <c r="G611" s="45">
        <v>109.80873</v>
      </c>
      <c r="H611" s="45">
        <v>35.240213179999998</v>
      </c>
      <c r="I611" s="20">
        <f t="shared" si="46"/>
        <v>0.32092360215804333</v>
      </c>
    </row>
    <row r="612" spans="1:9" x14ac:dyDescent="0.25">
      <c r="A612" s="2" t="s">
        <v>47</v>
      </c>
      <c r="B612" s="11">
        <v>52.024383999999998</v>
      </c>
      <c r="C612" s="45">
        <v>61.189203999999997</v>
      </c>
      <c r="D612" s="45">
        <v>14.365053769999999</v>
      </c>
      <c r="E612" s="62">
        <f t="shared" si="45"/>
        <v>0.23476451450487901</v>
      </c>
      <c r="F612" s="11">
        <v>18.869698</v>
      </c>
      <c r="G612" s="45">
        <v>18.869698</v>
      </c>
      <c r="H612" s="45">
        <v>9.6321171099999994</v>
      </c>
      <c r="I612" s="20">
        <f t="shared" si="46"/>
        <v>0.51045422719536893</v>
      </c>
    </row>
    <row r="613" spans="1:9" x14ac:dyDescent="0.25">
      <c r="A613" s="2" t="s">
        <v>48</v>
      </c>
      <c r="B613" s="11">
        <v>7.4376749999999996</v>
      </c>
      <c r="C613" s="45">
        <v>7.5876749999999999</v>
      </c>
      <c r="D613" s="45">
        <v>3.0729781699999998</v>
      </c>
      <c r="E613" s="62">
        <f t="shared" si="45"/>
        <v>0.40499601920219302</v>
      </c>
      <c r="F613" s="11">
        <v>0.42499999999999999</v>
      </c>
      <c r="G613" s="69">
        <v>0.42499999999999999</v>
      </c>
      <c r="H613" s="69">
        <v>0.21363265000000001</v>
      </c>
      <c r="I613" s="20">
        <f t="shared" si="46"/>
        <v>0.50266505882352941</v>
      </c>
    </row>
    <row r="614" spans="1:9" x14ac:dyDescent="0.25">
      <c r="A614" s="2" t="s">
        <v>49</v>
      </c>
      <c r="B614" s="11">
        <v>23.379622000000001</v>
      </c>
      <c r="C614" s="45">
        <v>23.379622000000001</v>
      </c>
      <c r="D614" s="45">
        <v>10.02017304</v>
      </c>
      <c r="E614" s="62">
        <f t="shared" si="45"/>
        <v>0.42858575899986745</v>
      </c>
      <c r="F614" s="11">
        <v>61.854542000000002</v>
      </c>
      <c r="G614" s="69">
        <v>61.854542000000002</v>
      </c>
      <c r="H614" s="69">
        <v>20.346475460000001</v>
      </c>
      <c r="I614" s="20">
        <f t="shared" si="46"/>
        <v>0.3289406857139125</v>
      </c>
    </row>
    <row r="615" spans="1:9" x14ac:dyDescent="0.25">
      <c r="A615" s="2" t="s">
        <v>50</v>
      </c>
      <c r="B615" s="11">
        <v>15.71114</v>
      </c>
      <c r="C615" s="45">
        <v>15.71114</v>
      </c>
      <c r="D615" s="45">
        <v>4.6203401299999998</v>
      </c>
      <c r="E615" s="62">
        <f t="shared" si="45"/>
        <v>0.29408051420838971</v>
      </c>
      <c r="F615" s="11">
        <v>8.5299999999999994</v>
      </c>
      <c r="G615" s="69">
        <v>8.5299999999999994</v>
      </c>
      <c r="H615" s="69">
        <v>2.8015173199999999</v>
      </c>
      <c r="I615" s="20">
        <f t="shared" si="46"/>
        <v>0.3284311043376319</v>
      </c>
    </row>
    <row r="616" spans="1:9" x14ac:dyDescent="0.25">
      <c r="A616" s="2" t="s">
        <v>51</v>
      </c>
      <c r="B616" s="11">
        <v>0.84038800000000002</v>
      </c>
      <c r="C616" s="45">
        <v>0.84038800000000002</v>
      </c>
      <c r="D616" s="45">
        <v>0.25344845999999999</v>
      </c>
      <c r="E616" s="62">
        <f t="shared" si="45"/>
        <v>0.30158505357049359</v>
      </c>
      <c r="F616" s="11" t="s">
        <v>20</v>
      </c>
      <c r="G616" s="69" t="s">
        <v>20</v>
      </c>
      <c r="H616" s="69" t="s">
        <v>20</v>
      </c>
      <c r="I616" s="20" t="s">
        <v>20</v>
      </c>
    </row>
    <row r="617" spans="1:9" x14ac:dyDescent="0.25">
      <c r="A617" s="2" t="s">
        <v>103</v>
      </c>
      <c r="B617" s="11">
        <v>52.017519999999998</v>
      </c>
      <c r="C617" s="45">
        <v>52.017519999999998</v>
      </c>
      <c r="D617" s="45">
        <v>23.176041269999999</v>
      </c>
      <c r="E617" s="62">
        <f t="shared" si="45"/>
        <v>0.4455429876318594</v>
      </c>
      <c r="F617" s="11">
        <v>20.249279999999999</v>
      </c>
      <c r="G617" s="45">
        <v>20.249279999999999</v>
      </c>
      <c r="H617" s="45">
        <v>2.9722410400000001</v>
      </c>
      <c r="I617" s="20">
        <f t="shared" si="46"/>
        <v>0.14678255424390399</v>
      </c>
    </row>
    <row r="618" spans="1:9" x14ac:dyDescent="0.25">
      <c r="A618" s="2" t="s">
        <v>104</v>
      </c>
      <c r="B618" s="11">
        <v>7.1453049999999996</v>
      </c>
      <c r="C618" s="45">
        <v>7.1433049999999998</v>
      </c>
      <c r="D618" s="45">
        <v>2.83354368</v>
      </c>
      <c r="E618" s="62">
        <f t="shared" si="45"/>
        <v>0.39667124391300668</v>
      </c>
      <c r="F618" s="11">
        <v>4.1719999999999997</v>
      </c>
      <c r="G618" s="45">
        <v>7.1719999999999997</v>
      </c>
      <c r="H618" s="45">
        <v>3.0291537599999998</v>
      </c>
      <c r="I618" s="20">
        <f t="shared" si="46"/>
        <v>0.42235830451756828</v>
      </c>
    </row>
    <row r="619" spans="1:9" ht="17.25" x14ac:dyDescent="0.25">
      <c r="A619" s="4" t="s">
        <v>229</v>
      </c>
      <c r="B619" s="11">
        <v>3785.1604000000002</v>
      </c>
      <c r="C619" s="69">
        <v>3784.3688569999999</v>
      </c>
      <c r="D619" s="69">
        <v>1582.9937230099999</v>
      </c>
      <c r="E619" s="62">
        <f t="shared" si="45"/>
        <v>0.41829794685100907</v>
      </c>
      <c r="F619" s="68">
        <v>418.53409999999985</v>
      </c>
      <c r="G619" s="69">
        <v>421.06251499999985</v>
      </c>
      <c r="H619" s="69">
        <v>51.101261779999959</v>
      </c>
      <c r="I619" s="20">
        <f t="shared" si="46"/>
        <v>0.12136264796689389</v>
      </c>
    </row>
    <row r="620" spans="1:9" ht="15.75" thickBot="1" x14ac:dyDescent="0.3">
      <c r="A620" s="9" t="s">
        <v>52</v>
      </c>
      <c r="B620" s="16">
        <v>0.2</v>
      </c>
      <c r="C620" s="47">
        <v>0.2</v>
      </c>
      <c r="D620" s="47">
        <v>0</v>
      </c>
      <c r="E620" s="64">
        <f t="shared" si="45"/>
        <v>0</v>
      </c>
      <c r="F620" s="16" t="s">
        <v>20</v>
      </c>
      <c r="G620" s="17" t="s">
        <v>20</v>
      </c>
      <c r="H620" s="17" t="s">
        <v>20</v>
      </c>
      <c r="I620" s="31" t="s">
        <v>20</v>
      </c>
    </row>
    <row r="621" spans="1:9" x14ac:dyDescent="0.25">
      <c r="A621" s="194" t="s">
        <v>111</v>
      </c>
      <c r="B621" s="172">
        <v>3.45207</v>
      </c>
      <c r="C621" s="43">
        <v>3.6197249999999999</v>
      </c>
      <c r="D621" s="43">
        <v>1.5667858899999998</v>
      </c>
      <c r="E621" s="61">
        <f t="shared" si="45"/>
        <v>0.43284666376589376</v>
      </c>
      <c r="F621" s="172">
        <v>0.83299999999999996</v>
      </c>
      <c r="G621" s="43">
        <v>0.83299999999999996</v>
      </c>
      <c r="H621" s="43">
        <v>0.30729371</v>
      </c>
      <c r="I621" s="30">
        <f t="shared" si="46"/>
        <v>0.36890001200480194</v>
      </c>
    </row>
    <row r="622" spans="1:9" x14ac:dyDescent="0.25">
      <c r="A622" s="2" t="s">
        <v>54</v>
      </c>
      <c r="B622" s="11">
        <v>3.3744999999999998</v>
      </c>
      <c r="C622" s="45">
        <v>3.3147720000000001</v>
      </c>
      <c r="D622" s="45">
        <v>0.86055914</v>
      </c>
      <c r="E622" s="62">
        <f t="shared" si="45"/>
        <v>0.25961337310680793</v>
      </c>
      <c r="F622" s="11">
        <v>1</v>
      </c>
      <c r="G622" s="45">
        <v>1</v>
      </c>
      <c r="H622" s="45">
        <v>8.7901419999999994E-2</v>
      </c>
      <c r="I622" s="20">
        <f t="shared" si="46"/>
        <v>8.7901419999999994E-2</v>
      </c>
    </row>
    <row r="623" spans="1:9" x14ac:dyDescent="0.25">
      <c r="A623" s="2" t="s">
        <v>55</v>
      </c>
      <c r="B623" s="11">
        <v>12.208600000000001</v>
      </c>
      <c r="C623" s="45">
        <v>12.208600000000001</v>
      </c>
      <c r="D623" s="45">
        <v>3.42243378</v>
      </c>
      <c r="E623" s="62">
        <f t="shared" si="45"/>
        <v>0.28032974952082956</v>
      </c>
      <c r="F623" s="11">
        <v>4.3039899999999998</v>
      </c>
      <c r="G623" s="45">
        <v>5.3039899999999998</v>
      </c>
      <c r="H623" s="45">
        <v>0.95220754000000007</v>
      </c>
      <c r="I623" s="20">
        <f t="shared" si="46"/>
        <v>0.17952664692052589</v>
      </c>
    </row>
    <row r="624" spans="1:9" x14ac:dyDescent="0.25">
      <c r="A624" s="2" t="s">
        <v>56</v>
      </c>
      <c r="B624" s="11">
        <v>165.43496200000001</v>
      </c>
      <c r="C624" s="45">
        <v>165.426962</v>
      </c>
      <c r="D624" s="45">
        <v>47.66785239</v>
      </c>
      <c r="E624" s="62">
        <f t="shared" si="45"/>
        <v>0.28815044303358484</v>
      </c>
      <c r="F624" s="11">
        <v>180.00200000000001</v>
      </c>
      <c r="G624" s="45">
        <v>202.59299999999999</v>
      </c>
      <c r="H624" s="45">
        <v>72.923630430000003</v>
      </c>
      <c r="I624" s="20">
        <f t="shared" si="46"/>
        <v>0.35995138247619612</v>
      </c>
    </row>
    <row r="625" spans="1:9" x14ac:dyDescent="0.25">
      <c r="A625" s="2" t="s">
        <v>57</v>
      </c>
      <c r="B625" s="11">
        <v>11.417524999999999</v>
      </c>
      <c r="C625" s="45">
        <v>11.417524999999999</v>
      </c>
      <c r="D625" s="45">
        <v>5.8824050899999998</v>
      </c>
      <c r="E625" s="62">
        <f t="shared" si="45"/>
        <v>0.51520842651975796</v>
      </c>
      <c r="F625" s="11">
        <v>7.3252350000000002</v>
      </c>
      <c r="G625" s="45">
        <v>7.3252350000000002</v>
      </c>
      <c r="H625" s="45">
        <v>3.5292347099999999</v>
      </c>
      <c r="I625" s="20">
        <f t="shared" si="46"/>
        <v>0.48179132956144066</v>
      </c>
    </row>
    <row r="626" spans="1:9" x14ac:dyDescent="0.25">
      <c r="A626" s="2" t="s">
        <v>58</v>
      </c>
      <c r="B626" s="11">
        <v>28.406922000000002</v>
      </c>
      <c r="C626" s="45">
        <v>28.406922000000002</v>
      </c>
      <c r="D626" s="45">
        <v>9.4988478800000014</v>
      </c>
      <c r="E626" s="62">
        <f t="shared" si="45"/>
        <v>0.33438497419748614</v>
      </c>
      <c r="F626" s="11">
        <v>367.004166</v>
      </c>
      <c r="G626" s="45">
        <v>367.44001700000001</v>
      </c>
      <c r="H626" s="45">
        <v>229.39213541000001</v>
      </c>
      <c r="I626" s="20">
        <f t="shared" si="46"/>
        <v>0.62429818418498495</v>
      </c>
    </row>
    <row r="627" spans="1:9" x14ac:dyDescent="0.25">
      <c r="A627" s="2" t="s">
        <v>59</v>
      </c>
      <c r="B627" s="11">
        <v>7.4109999999999996</v>
      </c>
      <c r="C627" s="45">
        <v>7.4109999999999996</v>
      </c>
      <c r="D627" s="45">
        <v>2.9309316700000001</v>
      </c>
      <c r="E627" s="62">
        <f t="shared" si="45"/>
        <v>0.39548396572662264</v>
      </c>
      <c r="F627" s="11">
        <v>85.034295</v>
      </c>
      <c r="G627" s="45">
        <v>85.034295</v>
      </c>
      <c r="H627" s="45">
        <v>23.738500719999998</v>
      </c>
      <c r="I627" s="20">
        <f t="shared" si="46"/>
        <v>0.27916384465820521</v>
      </c>
    </row>
    <row r="628" spans="1:9" x14ac:dyDescent="0.25">
      <c r="A628" s="2" t="s">
        <v>60</v>
      </c>
      <c r="B628" s="11">
        <v>23.967887000000001</v>
      </c>
      <c r="C628" s="45">
        <v>24.202887</v>
      </c>
      <c r="D628" s="45">
        <v>9.6974191600000008</v>
      </c>
      <c r="E628" s="62">
        <f t="shared" si="45"/>
        <v>0.40067200082370341</v>
      </c>
      <c r="F628" s="11">
        <v>31.264053000000001</v>
      </c>
      <c r="G628" s="45">
        <v>31.264053000000001</v>
      </c>
      <c r="H628" s="45">
        <v>3.6696614400000001</v>
      </c>
      <c r="I628" s="20">
        <f t="shared" si="46"/>
        <v>0.11737638239034459</v>
      </c>
    </row>
    <row r="629" spans="1:9" x14ac:dyDescent="0.25">
      <c r="A629" s="2" t="s">
        <v>61</v>
      </c>
      <c r="B629" s="11">
        <v>17.604700000000001</v>
      </c>
      <c r="C629" s="45">
        <v>17.604700000000001</v>
      </c>
      <c r="D629" s="45">
        <v>6.5234981899999998</v>
      </c>
      <c r="E629" s="62">
        <f t="shared" si="45"/>
        <v>0.37055435139479792</v>
      </c>
      <c r="F629" s="11">
        <v>30.8857</v>
      </c>
      <c r="G629" s="45">
        <v>30.8857</v>
      </c>
      <c r="H629" s="45">
        <v>11.24477109</v>
      </c>
      <c r="I629" s="20">
        <f t="shared" si="46"/>
        <v>0.36407693819469855</v>
      </c>
    </row>
    <row r="630" spans="1:9" x14ac:dyDescent="0.25">
      <c r="A630" s="2" t="s">
        <v>62</v>
      </c>
      <c r="B630" s="11">
        <v>6</v>
      </c>
      <c r="C630" s="45">
        <v>6</v>
      </c>
      <c r="D630" s="45">
        <v>2.32014846</v>
      </c>
      <c r="E630" s="62">
        <f t="shared" si="45"/>
        <v>0.38669141000000001</v>
      </c>
      <c r="F630" s="11">
        <v>0.64151000000000002</v>
      </c>
      <c r="G630" s="45">
        <v>0.64151000000000002</v>
      </c>
      <c r="H630" s="45">
        <v>8.3338809999999999E-2</v>
      </c>
      <c r="I630" s="20">
        <f t="shared" si="46"/>
        <v>0.12991038331436766</v>
      </c>
    </row>
    <row r="631" spans="1:9" x14ac:dyDescent="0.25">
      <c r="A631" s="2" t="s">
        <v>99</v>
      </c>
      <c r="B631" s="11">
        <v>13.0266</v>
      </c>
      <c r="C631" s="45">
        <v>13.0266</v>
      </c>
      <c r="D631" s="45">
        <v>5.71856835</v>
      </c>
      <c r="E631" s="62">
        <f t="shared" si="45"/>
        <v>0.43899162866749575</v>
      </c>
      <c r="F631" s="11">
        <v>3.109</v>
      </c>
      <c r="G631" s="45">
        <v>3.109</v>
      </c>
      <c r="H631" s="45">
        <v>0.10692772</v>
      </c>
      <c r="I631" s="20">
        <f t="shared" si="46"/>
        <v>3.439296236732068E-2</v>
      </c>
    </row>
    <row r="632" spans="1:9" x14ac:dyDescent="0.25">
      <c r="A632" s="2" t="s">
        <v>63</v>
      </c>
      <c r="B632" s="11">
        <v>51.226900000000001</v>
      </c>
      <c r="C632" s="45">
        <v>51.226900000000001</v>
      </c>
      <c r="D632" s="45">
        <v>18.727175579999997</v>
      </c>
      <c r="E632" s="62">
        <f t="shared" si="45"/>
        <v>0.36557307937821726</v>
      </c>
      <c r="F632" s="11">
        <v>1.4479</v>
      </c>
      <c r="G632" s="45">
        <v>1.4479</v>
      </c>
      <c r="H632" s="45">
        <v>0.34544767999999998</v>
      </c>
      <c r="I632" s="20">
        <f t="shared" si="46"/>
        <v>0.23858531666551558</v>
      </c>
    </row>
    <row r="633" spans="1:9" x14ac:dyDescent="0.25">
      <c r="A633" s="2" t="s">
        <v>64</v>
      </c>
      <c r="B633" s="11">
        <v>8.1247000000000007</v>
      </c>
      <c r="C633" s="45">
        <v>8.1247000000000007</v>
      </c>
      <c r="D633" s="45">
        <v>3.3118433700000001</v>
      </c>
      <c r="E633" s="62">
        <f t="shared" si="45"/>
        <v>0.40762654251849295</v>
      </c>
      <c r="F633" s="11">
        <v>13.30339</v>
      </c>
      <c r="G633" s="45">
        <v>13.30339</v>
      </c>
      <c r="H633" s="45">
        <v>5.0071033600000003</v>
      </c>
      <c r="I633" s="20">
        <f t="shared" si="46"/>
        <v>0.37637800290001272</v>
      </c>
    </row>
    <row r="634" spans="1:9" x14ac:dyDescent="0.25">
      <c r="A634" s="2" t="s">
        <v>86</v>
      </c>
      <c r="B634" s="11">
        <v>112.03440000000001</v>
      </c>
      <c r="C634" s="45">
        <v>113.40664200000001</v>
      </c>
      <c r="D634" s="45">
        <v>45.169510869999996</v>
      </c>
      <c r="E634" s="62">
        <f t="shared" si="45"/>
        <v>0.39829687285864612</v>
      </c>
      <c r="F634" s="11">
        <v>3.8889999999999998</v>
      </c>
      <c r="G634" s="45">
        <v>4.2645590000000002</v>
      </c>
      <c r="H634" s="45">
        <v>7.3294339999999999E-2</v>
      </c>
      <c r="I634" s="20">
        <f t="shared" si="46"/>
        <v>1.718685097333628E-2</v>
      </c>
    </row>
    <row r="635" spans="1:9" ht="17.25" x14ac:dyDescent="0.25">
      <c r="A635" s="2" t="s">
        <v>230</v>
      </c>
      <c r="B635" s="80">
        <v>54.658327</v>
      </c>
      <c r="C635" s="81">
        <v>54.360326999999998</v>
      </c>
      <c r="D635" s="81">
        <v>17.738325280000002</v>
      </c>
      <c r="E635" s="62">
        <f t="shared" si="45"/>
        <v>0.32631012834047157</v>
      </c>
      <c r="F635" s="80">
        <v>490.71752600000002</v>
      </c>
      <c r="G635" s="81">
        <v>479.11552599999999</v>
      </c>
      <c r="H635" s="81">
        <v>18.707552440000001</v>
      </c>
      <c r="I635" s="20">
        <f t="shared" si="46"/>
        <v>3.9046015887199616E-2</v>
      </c>
    </row>
    <row r="636" spans="1:9" x14ac:dyDescent="0.25">
      <c r="A636" s="2" t="s">
        <v>65</v>
      </c>
      <c r="B636" s="11">
        <v>6.5351100000000004</v>
      </c>
      <c r="C636" s="45">
        <v>6.5247719999999996</v>
      </c>
      <c r="D636" s="45">
        <v>2.7929725899999998</v>
      </c>
      <c r="E636" s="62">
        <f t="shared" si="45"/>
        <v>0.42805673362992608</v>
      </c>
      <c r="F636" s="11">
        <v>6.8336300000000003</v>
      </c>
      <c r="G636" s="45">
        <v>6.8336300000000003</v>
      </c>
      <c r="H636" s="45">
        <v>7.5424630000000006E-2</v>
      </c>
      <c r="I636" s="20">
        <f t="shared" si="46"/>
        <v>1.1037271552600888E-2</v>
      </c>
    </row>
    <row r="637" spans="1:9" x14ac:dyDescent="0.25">
      <c r="A637" s="2" t="s">
        <v>66</v>
      </c>
      <c r="B637" s="11">
        <v>20.989224</v>
      </c>
      <c r="C637" s="45">
        <v>20.986581999999999</v>
      </c>
      <c r="D637" s="45">
        <v>11.933251720000001</v>
      </c>
      <c r="E637" s="62">
        <f t="shared" si="45"/>
        <v>0.56861339878976014</v>
      </c>
      <c r="F637" s="11">
        <v>85.004999999999995</v>
      </c>
      <c r="G637" s="45">
        <v>102.80500000000001</v>
      </c>
      <c r="H637" s="45">
        <v>21.355201010000002</v>
      </c>
      <c r="I637" s="20">
        <f t="shared" si="46"/>
        <v>0.20772531501386118</v>
      </c>
    </row>
    <row r="638" spans="1:9" x14ac:dyDescent="0.25">
      <c r="A638" s="7" t="s">
        <v>87</v>
      </c>
      <c r="B638" s="11">
        <v>3.323515</v>
      </c>
      <c r="C638" s="45">
        <v>3.323515</v>
      </c>
      <c r="D638" s="45">
        <v>1.24697747</v>
      </c>
      <c r="E638" s="62">
        <f t="shared" si="45"/>
        <v>0.37519838785141635</v>
      </c>
      <c r="F638" s="11">
        <v>2.165</v>
      </c>
      <c r="G638" s="45">
        <v>2.165</v>
      </c>
      <c r="H638" s="45">
        <v>7.8498029999999996E-2</v>
      </c>
      <c r="I638" s="20">
        <f t="shared" si="46"/>
        <v>3.6257750577367201E-2</v>
      </c>
    </row>
    <row r="639" spans="1:9" x14ac:dyDescent="0.25">
      <c r="A639" s="2" t="s">
        <v>67</v>
      </c>
      <c r="B639" s="11">
        <v>14.625904</v>
      </c>
      <c r="C639" s="45">
        <v>14.274984</v>
      </c>
      <c r="D639" s="45">
        <v>5.73620339</v>
      </c>
      <c r="E639" s="62">
        <f t="shared" si="45"/>
        <v>0.40183606440469566</v>
      </c>
      <c r="F639" s="11">
        <v>3.997096</v>
      </c>
      <c r="G639" s="45">
        <v>6.0765940000000001</v>
      </c>
      <c r="H639" s="45">
        <v>2.8445913100000002</v>
      </c>
      <c r="I639" s="20">
        <f t="shared" si="46"/>
        <v>0.46812265390776481</v>
      </c>
    </row>
    <row r="640" spans="1:9" x14ac:dyDescent="0.25">
      <c r="A640" s="2" t="s">
        <v>68</v>
      </c>
      <c r="B640" s="11">
        <v>7.0267099999999996</v>
      </c>
      <c r="C640" s="45">
        <v>6.9967100000000002</v>
      </c>
      <c r="D640" s="45">
        <v>2.95356043</v>
      </c>
      <c r="E640" s="62">
        <f t="shared" si="45"/>
        <v>0.42213560802148437</v>
      </c>
      <c r="F640" s="11">
        <v>43.6892</v>
      </c>
      <c r="G640" s="45">
        <v>43.6892</v>
      </c>
      <c r="H640" s="45">
        <v>23.21351645</v>
      </c>
      <c r="I640" s="20">
        <f t="shared" si="46"/>
        <v>0.53133306286221771</v>
      </c>
    </row>
    <row r="641" spans="1:9" x14ac:dyDescent="0.25">
      <c r="A641" s="2" t="s">
        <v>69</v>
      </c>
      <c r="B641" s="11">
        <v>7.1890000000000001</v>
      </c>
      <c r="C641" s="45">
        <v>7.1784999999999997</v>
      </c>
      <c r="D641" s="45">
        <v>2.8592984399999999</v>
      </c>
      <c r="E641" s="62">
        <f t="shared" si="45"/>
        <v>0.39831419377307237</v>
      </c>
      <c r="F641" s="11">
        <v>1.8360000000000001</v>
      </c>
      <c r="G641" s="45">
        <v>1.8360000000000001</v>
      </c>
      <c r="H641" s="45">
        <v>0.54102043</v>
      </c>
      <c r="I641" s="20">
        <f t="shared" si="46"/>
        <v>0.29467343681917207</v>
      </c>
    </row>
    <row r="642" spans="1:9" x14ac:dyDescent="0.25">
      <c r="A642" s="2" t="s">
        <v>70</v>
      </c>
      <c r="B642" s="11">
        <v>6.3311000000000002</v>
      </c>
      <c r="C642" s="45">
        <v>6.3311000000000002</v>
      </c>
      <c r="D642" s="45">
        <v>2.6361461099999999</v>
      </c>
      <c r="E642" s="62">
        <f t="shared" si="45"/>
        <v>0.4163804252025714</v>
      </c>
      <c r="F642" s="11">
        <v>0.62653499999999995</v>
      </c>
      <c r="G642" s="45">
        <v>0.62653499999999995</v>
      </c>
      <c r="H642" s="45">
        <v>0.37397245000000001</v>
      </c>
      <c r="I642" s="20">
        <f t="shared" si="46"/>
        <v>0.59688995826250735</v>
      </c>
    </row>
    <row r="643" spans="1:9" x14ac:dyDescent="0.25">
      <c r="A643" s="2" t="s">
        <v>71</v>
      </c>
      <c r="B643" s="11">
        <v>13.426600000000001</v>
      </c>
      <c r="C643" s="45">
        <v>13.426591</v>
      </c>
      <c r="D643" s="45">
        <v>5.78542588</v>
      </c>
      <c r="E643" s="62">
        <f t="shared" si="45"/>
        <v>0.43089313437789234</v>
      </c>
      <c r="F643" s="11">
        <v>2.6362000000000001</v>
      </c>
      <c r="G643" s="45">
        <v>2.6362040000000002</v>
      </c>
      <c r="H643" s="45">
        <v>0.85906523999999995</v>
      </c>
      <c r="I643" s="20">
        <f t="shared" si="46"/>
        <v>0.32587206452914869</v>
      </c>
    </row>
    <row r="644" spans="1:9" x14ac:dyDescent="0.25">
      <c r="A644" s="2" t="s">
        <v>72</v>
      </c>
      <c r="B644" s="11">
        <v>1.6839999999999999</v>
      </c>
      <c r="C644" s="45">
        <v>1.6839999999999999</v>
      </c>
      <c r="D644" s="45">
        <v>0.57907973000000001</v>
      </c>
      <c r="E644" s="62">
        <f t="shared" si="45"/>
        <v>0.34387157363420429</v>
      </c>
      <c r="F644" s="11" t="s">
        <v>20</v>
      </c>
      <c r="G644" s="69" t="s">
        <v>20</v>
      </c>
      <c r="H644" s="69" t="s">
        <v>20</v>
      </c>
      <c r="I644" s="20" t="s">
        <v>20</v>
      </c>
    </row>
    <row r="645" spans="1:9" x14ac:dyDescent="0.25">
      <c r="A645" s="2" t="s">
        <v>73</v>
      </c>
      <c r="B645" s="11">
        <v>21.214099999999998</v>
      </c>
      <c r="C645" s="45">
        <v>21.214099999999998</v>
      </c>
      <c r="D645" s="45">
        <v>8.8465255000000003</v>
      </c>
      <c r="E645" s="62">
        <f t="shared" si="45"/>
        <v>0.41701158663341836</v>
      </c>
      <c r="F645" s="11" t="s">
        <v>20</v>
      </c>
      <c r="G645" s="69" t="s">
        <v>20</v>
      </c>
      <c r="H645" s="69" t="s">
        <v>20</v>
      </c>
      <c r="I645" s="20" t="s">
        <v>20</v>
      </c>
    </row>
    <row r="646" spans="1:9" x14ac:dyDescent="0.25">
      <c r="A646" s="24" t="s">
        <v>231</v>
      </c>
      <c r="B646" s="11">
        <v>8.5654690000000002</v>
      </c>
      <c r="C646" s="45">
        <v>8.5654690000000002</v>
      </c>
      <c r="D646" s="45">
        <v>1.7379357799999999</v>
      </c>
      <c r="E646" s="62">
        <f t="shared" si="45"/>
        <v>0.20290024749374494</v>
      </c>
      <c r="F646" s="11">
        <v>0.60272999999999999</v>
      </c>
      <c r="G646" s="69">
        <v>1.9186620000000001</v>
      </c>
      <c r="H646" s="69">
        <v>2.9451900000000003E-2</v>
      </c>
      <c r="I646" s="20">
        <f t="shared" ref="I646:I647" si="47">H646/G646</f>
        <v>1.5350228440444435E-2</v>
      </c>
    </row>
    <row r="647" spans="1:9" x14ac:dyDescent="0.25">
      <c r="A647" s="25" t="s">
        <v>232</v>
      </c>
      <c r="B647" s="11">
        <v>6.7720099999999999</v>
      </c>
      <c r="C647" s="45">
        <v>6.7720099999999999</v>
      </c>
      <c r="D647" s="45">
        <v>2.9188172999999997</v>
      </c>
      <c r="E647" s="62">
        <f t="shared" si="45"/>
        <v>0.43101195952161908</v>
      </c>
      <c r="F647" s="11">
        <v>0.72184999999999999</v>
      </c>
      <c r="G647" s="69">
        <v>0.72184999999999999</v>
      </c>
      <c r="H647" s="69">
        <v>0</v>
      </c>
      <c r="I647" s="20">
        <f t="shared" si="47"/>
        <v>0</v>
      </c>
    </row>
    <row r="648" spans="1:9" x14ac:dyDescent="0.25">
      <c r="A648" s="25" t="s">
        <v>107</v>
      </c>
      <c r="B648" s="11">
        <v>154.146118</v>
      </c>
      <c r="C648" s="45">
        <v>153.84101799999999</v>
      </c>
      <c r="D648" s="45">
        <v>74.64541229000001</v>
      </c>
      <c r="E648" s="62">
        <f t="shared" si="45"/>
        <v>0.48521137769642175</v>
      </c>
      <c r="F648" s="11">
        <v>13.914440000000001</v>
      </c>
      <c r="G648" s="69">
        <v>14.21954</v>
      </c>
      <c r="H648" s="69">
        <v>2.53220753</v>
      </c>
      <c r="I648" s="20">
        <f>H648/G648</f>
        <v>0.1780794266199891</v>
      </c>
    </row>
    <row r="649" spans="1:9" x14ac:dyDescent="0.25">
      <c r="A649" s="22" t="s">
        <v>112</v>
      </c>
      <c r="B649" s="11">
        <v>2.3157350000000001</v>
      </c>
      <c r="C649" s="45">
        <v>2.3157350000000001</v>
      </c>
      <c r="D649" s="45">
        <v>1.13432624</v>
      </c>
      <c r="E649" s="62">
        <f t="shared" si="45"/>
        <v>0.48983421678214478</v>
      </c>
      <c r="F649" s="11" t="s">
        <v>20</v>
      </c>
      <c r="G649" s="69" t="s">
        <v>20</v>
      </c>
      <c r="H649" s="69" t="s">
        <v>20</v>
      </c>
      <c r="I649" s="20" t="s">
        <v>20</v>
      </c>
    </row>
    <row r="650" spans="1:9" x14ac:dyDescent="0.25">
      <c r="A650" s="2" t="s">
        <v>77</v>
      </c>
      <c r="B650" s="11">
        <v>24.163</v>
      </c>
      <c r="C650" s="45">
        <v>24.163</v>
      </c>
      <c r="D650" s="45">
        <v>10.729034449999999</v>
      </c>
      <c r="E650" s="62">
        <f t="shared" si="45"/>
        <v>0.44402741588378919</v>
      </c>
      <c r="F650" s="11">
        <v>2.37405</v>
      </c>
      <c r="G650" s="69">
        <v>2.60155</v>
      </c>
      <c r="H650" s="69">
        <v>0.84417156000000004</v>
      </c>
      <c r="I650" s="20">
        <f t="shared" si="46"/>
        <v>0.32448792450654418</v>
      </c>
    </row>
    <row r="651" spans="1:9" x14ac:dyDescent="0.25">
      <c r="A651" s="7" t="s">
        <v>78</v>
      </c>
      <c r="B651" s="11">
        <v>9.8908000000000005</v>
      </c>
      <c r="C651" s="45">
        <v>9.8908000000000005</v>
      </c>
      <c r="D651" s="45">
        <v>1.9359698600000002</v>
      </c>
      <c r="E651" s="62">
        <f t="shared" si="45"/>
        <v>0.19573440571035711</v>
      </c>
      <c r="F651" s="11">
        <v>2.6825060000000001</v>
      </c>
      <c r="G651" s="69">
        <v>2.6825060000000001</v>
      </c>
      <c r="H651" s="69">
        <v>1.4988840400000001</v>
      </c>
      <c r="I651" s="20">
        <f t="shared" si="46"/>
        <v>0.55876260481803208</v>
      </c>
    </row>
    <row r="652" spans="1:9" x14ac:dyDescent="0.25">
      <c r="A652" s="2" t="s">
        <v>79</v>
      </c>
      <c r="B652" s="11">
        <v>55.417900000000003</v>
      </c>
      <c r="C652" s="45">
        <v>55.417900000000003</v>
      </c>
      <c r="D652" s="45">
        <v>7.1439077699999993</v>
      </c>
      <c r="E652" s="62">
        <f t="shared" si="45"/>
        <v>0.12890975244460723</v>
      </c>
      <c r="F652" s="11">
        <v>4.9000000000000004</v>
      </c>
      <c r="G652" s="69">
        <v>4.9000000000000004</v>
      </c>
      <c r="H652" s="69">
        <v>0.66545940000000003</v>
      </c>
      <c r="I652" s="20">
        <f t="shared" si="46"/>
        <v>0.13580804081632653</v>
      </c>
    </row>
    <row r="653" spans="1:9" x14ac:dyDescent="0.25">
      <c r="A653" s="2" t="s">
        <v>80</v>
      </c>
      <c r="B653" s="11">
        <v>240.63759999999999</v>
      </c>
      <c r="C653" s="45">
        <v>240.631159</v>
      </c>
      <c r="D653" s="45">
        <v>100.27642763</v>
      </c>
      <c r="E653" s="62">
        <f t="shared" si="45"/>
        <v>0.41672253936989101</v>
      </c>
      <c r="F653" s="11">
        <v>13.59127</v>
      </c>
      <c r="G653" s="69">
        <v>13.59127</v>
      </c>
      <c r="H653" s="69">
        <v>3.2131080099999996</v>
      </c>
      <c r="I653" s="20">
        <f t="shared" si="46"/>
        <v>0.23640969607696702</v>
      </c>
    </row>
    <row r="654" spans="1:9" x14ac:dyDescent="0.25">
      <c r="A654" s="2" t="s">
        <v>88</v>
      </c>
      <c r="B654" s="11">
        <v>93.595080999999993</v>
      </c>
      <c r="C654" s="45">
        <v>93.595080999999993</v>
      </c>
      <c r="D654" s="45">
        <v>40.253022919999999</v>
      </c>
      <c r="E654" s="62">
        <f t="shared" si="45"/>
        <v>0.43007626565331997</v>
      </c>
      <c r="F654" s="11">
        <v>12.08475</v>
      </c>
      <c r="G654" s="69">
        <v>12.866</v>
      </c>
      <c r="H654" s="69">
        <v>3.7348744500000004</v>
      </c>
      <c r="I654" s="20">
        <f t="shared" si="46"/>
        <v>0.29029025726721597</v>
      </c>
    </row>
    <row r="655" spans="1:9" x14ac:dyDescent="0.25">
      <c r="A655" s="2" t="s">
        <v>81</v>
      </c>
      <c r="B655" s="11">
        <v>0.5</v>
      </c>
      <c r="C655" s="45">
        <v>0.5</v>
      </c>
      <c r="D655" s="45">
        <v>0.21216739000000001</v>
      </c>
      <c r="E655" s="62">
        <f t="shared" si="45"/>
        <v>0.42433478000000002</v>
      </c>
      <c r="F655" s="11" t="s">
        <v>20</v>
      </c>
      <c r="G655" s="69" t="s">
        <v>20</v>
      </c>
      <c r="H655" s="69" t="s">
        <v>20</v>
      </c>
      <c r="I655" s="20" t="s">
        <v>20</v>
      </c>
    </row>
    <row r="656" spans="1:9" ht="15.75" thickBot="1" x14ac:dyDescent="0.3">
      <c r="A656" s="9" t="s">
        <v>82</v>
      </c>
      <c r="B656" s="16">
        <v>32.581940000000003</v>
      </c>
      <c r="C656" s="47">
        <v>32.599305000000001</v>
      </c>
      <c r="D656" s="47">
        <v>9.7408749300000004</v>
      </c>
      <c r="E656" s="64">
        <f>D656/C656</f>
        <v>0.29880621473371904</v>
      </c>
      <c r="F656" s="16">
        <v>7.7409999999999997</v>
      </c>
      <c r="G656" s="181">
        <v>7.8410000000000002</v>
      </c>
      <c r="H656" s="181">
        <v>2.2951792700000002</v>
      </c>
      <c r="I656" s="33">
        <f>H656/G656</f>
        <v>0.29271512179568937</v>
      </c>
    </row>
    <row r="657" spans="1:9" ht="15.75" thickBot="1" x14ac:dyDescent="0.3">
      <c r="A657" s="37" t="s">
        <v>102</v>
      </c>
      <c r="B657" s="182">
        <f>SUM(B658:B663)</f>
        <v>1397.260462</v>
      </c>
      <c r="C657" s="183">
        <f>SUM(C658:C663)</f>
        <v>1311.3088319999999</v>
      </c>
      <c r="D657" s="183">
        <f>SUM(D658:D663)</f>
        <v>306.89881915999996</v>
      </c>
      <c r="E657" s="75">
        <f>D657/C657</f>
        <v>0.23404007635022164</v>
      </c>
      <c r="F657" s="184">
        <f>SUM(F658:F663)</f>
        <v>4386.0544879999998</v>
      </c>
      <c r="G657" s="40">
        <f>SUM(G658:G663)</f>
        <v>4469.8761180000001</v>
      </c>
      <c r="H657" s="40">
        <f>SUM(H658:H663)</f>
        <v>2273.6324809500002</v>
      </c>
      <c r="I657" s="41">
        <f>H657/G657</f>
        <v>0.5086567101477778</v>
      </c>
    </row>
    <row r="658" spans="1:9" x14ac:dyDescent="0.25">
      <c r="A658" s="7" t="s">
        <v>89</v>
      </c>
      <c r="B658" s="185">
        <v>274.57781499999999</v>
      </c>
      <c r="C658" s="186">
        <v>189.34618499999999</v>
      </c>
      <c r="D658" s="186">
        <v>43.294854049999998</v>
      </c>
      <c r="E658" s="65">
        <f>D658/C658</f>
        <v>0.22865448305705235</v>
      </c>
      <c r="F658" s="172">
        <v>205.71276599999999</v>
      </c>
      <c r="G658" s="173">
        <v>290.81439599999999</v>
      </c>
      <c r="H658" s="173">
        <v>103.65767356999999</v>
      </c>
      <c r="I658" s="30">
        <f>H658/G658</f>
        <v>0.35643927878315895</v>
      </c>
    </row>
    <row r="659" spans="1:9" x14ac:dyDescent="0.25">
      <c r="A659" s="2" t="s">
        <v>90</v>
      </c>
      <c r="B659" s="11">
        <v>339.93290000000002</v>
      </c>
      <c r="C659" s="45">
        <v>339.93290000000002</v>
      </c>
      <c r="D659" s="45">
        <v>125.261504</v>
      </c>
      <c r="E659" s="62">
        <f>D659/C659</f>
        <v>0.36848891060559302</v>
      </c>
      <c r="F659" s="11">
        <v>2007.0446999999999</v>
      </c>
      <c r="G659" s="69">
        <v>2007.0446999999999</v>
      </c>
      <c r="H659" s="69">
        <v>1146.410881</v>
      </c>
      <c r="I659" s="20">
        <f>H659/G659</f>
        <v>0.57119349708554079</v>
      </c>
    </row>
    <row r="660" spans="1:9" x14ac:dyDescent="0.25">
      <c r="A660" s="2" t="s">
        <v>91</v>
      </c>
      <c r="B660" s="11">
        <v>210.8706</v>
      </c>
      <c r="C660" s="45">
        <v>210.8706</v>
      </c>
      <c r="D660" s="45">
        <v>113.914419</v>
      </c>
      <c r="E660" s="62">
        <f t="shared" ref="E660:E662" si="48">D660/C660</f>
        <v>0.54021005773208786</v>
      </c>
      <c r="F660" s="11">
        <v>530.31790000000001</v>
      </c>
      <c r="G660" s="69">
        <v>530.31790000000001</v>
      </c>
      <c r="H660" s="69">
        <v>343.445066</v>
      </c>
      <c r="I660" s="20">
        <f t="shared" ref="I660" si="49">H660/G660</f>
        <v>0.64762110801841688</v>
      </c>
    </row>
    <row r="661" spans="1:9" ht="17.25" x14ac:dyDescent="0.25">
      <c r="A661" s="2" t="s">
        <v>233</v>
      </c>
      <c r="B661" s="11" t="s">
        <v>20</v>
      </c>
      <c r="C661" s="69" t="s">
        <v>20</v>
      </c>
      <c r="D661" s="69" t="s">
        <v>20</v>
      </c>
      <c r="E661" s="62" t="s">
        <v>20</v>
      </c>
      <c r="F661" s="80">
        <v>1461.0985000000001</v>
      </c>
      <c r="G661" s="81">
        <v>1461.0985000000001</v>
      </c>
      <c r="H661" s="81">
        <v>677.49295278</v>
      </c>
      <c r="I661" s="20">
        <f>H661/G661</f>
        <v>0.46368739190410502</v>
      </c>
    </row>
    <row r="662" spans="1:9" x14ac:dyDescent="0.25">
      <c r="A662" s="2" t="s">
        <v>92</v>
      </c>
      <c r="B662" s="11">
        <v>2.9946999999999999</v>
      </c>
      <c r="C662" s="45">
        <v>2.9946999999999999</v>
      </c>
      <c r="D662" s="45">
        <v>0.73176278000000006</v>
      </c>
      <c r="E662" s="62">
        <f t="shared" si="48"/>
        <v>0.24435261628877686</v>
      </c>
      <c r="F662" s="11" t="s">
        <v>20</v>
      </c>
      <c r="G662" s="12" t="s">
        <v>20</v>
      </c>
      <c r="H662" s="12" t="s">
        <v>20</v>
      </c>
      <c r="I662" s="20" t="s">
        <v>20</v>
      </c>
    </row>
    <row r="663" spans="1:9" ht="15.75" thickBot="1" x14ac:dyDescent="0.3">
      <c r="A663" s="9" t="s">
        <v>93</v>
      </c>
      <c r="B663" s="16">
        <v>568.88444700000002</v>
      </c>
      <c r="C663" s="47">
        <v>568.164447</v>
      </c>
      <c r="D663" s="47">
        <v>23.696279329999999</v>
      </c>
      <c r="E663" s="64">
        <f>D663/C663</f>
        <v>4.1706726732234266E-2</v>
      </c>
      <c r="F663" s="16">
        <v>181.88062199999999</v>
      </c>
      <c r="G663" s="47">
        <v>180.60062199999999</v>
      </c>
      <c r="H663" s="47">
        <v>2.6259076000000001</v>
      </c>
      <c r="I663" s="31">
        <f>H663/G663</f>
        <v>1.4539859115213901E-2</v>
      </c>
    </row>
    <row r="664" spans="1:9" x14ac:dyDescent="0.25">
      <c r="A664" s="208" t="s">
        <v>234</v>
      </c>
      <c r="B664" s="208"/>
      <c r="C664" s="208" t="s">
        <v>216</v>
      </c>
      <c r="D664" s="208"/>
      <c r="E664" s="208"/>
      <c r="F664" s="208"/>
      <c r="G664" s="208"/>
      <c r="H664" s="187"/>
      <c r="I664" s="187"/>
    </row>
    <row r="665" spans="1:9" x14ac:dyDescent="0.25">
      <c r="A665" s="210" t="s">
        <v>97</v>
      </c>
      <c r="B665" s="210"/>
      <c r="C665" s="210"/>
      <c r="D665" s="210"/>
      <c r="E665" s="210"/>
      <c r="F665" s="210"/>
      <c r="G665" s="210"/>
      <c r="H665" s="210"/>
      <c r="I665" s="210"/>
    </row>
    <row r="666" spans="1:9" x14ac:dyDescent="0.25">
      <c r="A666" s="211" t="s">
        <v>235</v>
      </c>
      <c r="B666" s="211"/>
      <c r="C666" s="211"/>
      <c r="D666" s="211"/>
      <c r="E666" s="211"/>
      <c r="F666" s="211"/>
      <c r="G666" s="211"/>
      <c r="H666" s="211"/>
      <c r="I666" s="211"/>
    </row>
    <row r="667" spans="1:9" x14ac:dyDescent="0.25">
      <c r="A667" s="212" t="s">
        <v>236</v>
      </c>
      <c r="B667" s="212"/>
      <c r="C667" s="212"/>
      <c r="D667" s="212"/>
      <c r="E667" s="212"/>
      <c r="F667" s="212"/>
      <c r="G667" s="212"/>
      <c r="H667" s="212"/>
      <c r="I667" s="212"/>
    </row>
    <row r="668" spans="1:9" x14ac:dyDescent="0.25">
      <c r="A668" s="210" t="s">
        <v>241</v>
      </c>
      <c r="B668" s="210"/>
      <c r="C668" s="210"/>
      <c r="D668" s="210"/>
      <c r="E668" s="210"/>
      <c r="F668" s="210"/>
      <c r="G668" s="210"/>
      <c r="H668" s="210"/>
      <c r="I668" s="210"/>
    </row>
    <row r="669" spans="1:9" x14ac:dyDescent="0.25">
      <c r="A669" s="213" t="s">
        <v>238</v>
      </c>
      <c r="B669" s="213"/>
      <c r="C669" s="213"/>
      <c r="D669" s="213"/>
      <c r="E669" s="213"/>
      <c r="F669" s="213"/>
      <c r="G669" s="213"/>
      <c r="H669" s="213"/>
      <c r="I669" s="213"/>
    </row>
    <row r="671" spans="1:9" x14ac:dyDescent="0.25">
      <c r="A671" s="215" t="s">
        <v>0</v>
      </c>
      <c r="B671" s="215"/>
      <c r="C671" s="215"/>
      <c r="D671" s="215"/>
      <c r="E671" s="215"/>
      <c r="F671" s="215"/>
      <c r="G671" s="215"/>
      <c r="H671" s="215"/>
      <c r="I671" s="215"/>
    </row>
    <row r="672" spans="1:9" x14ac:dyDescent="0.25">
      <c r="A672" s="215" t="s">
        <v>1</v>
      </c>
      <c r="B672" s="215"/>
      <c r="C672" s="215"/>
      <c r="D672" s="215"/>
      <c r="E672" s="215"/>
      <c r="F672" s="215"/>
      <c r="G672" s="215"/>
      <c r="H672" s="215"/>
      <c r="I672" s="215"/>
    </row>
    <row r="673" spans="1:9" x14ac:dyDescent="0.25">
      <c r="A673" s="216" t="s">
        <v>260</v>
      </c>
      <c r="B673" s="216"/>
      <c r="C673" s="216"/>
      <c r="D673" s="216"/>
      <c r="E673" s="216"/>
      <c r="F673" s="216"/>
      <c r="G673" s="216"/>
      <c r="H673" s="216"/>
      <c r="I673" s="216"/>
    </row>
    <row r="674" spans="1:9" x14ac:dyDescent="0.25">
      <c r="A674" s="216" t="s">
        <v>98</v>
      </c>
      <c r="B674" s="216"/>
      <c r="C674" s="216"/>
      <c r="D674" s="216"/>
      <c r="E674" s="216"/>
      <c r="F674" s="216"/>
      <c r="G674" s="216"/>
      <c r="H674" s="216"/>
      <c r="I674" s="216"/>
    </row>
    <row r="675" spans="1:9" x14ac:dyDescent="0.25">
      <c r="A675" s="216" t="s">
        <v>2</v>
      </c>
      <c r="B675" s="216"/>
      <c r="C675" s="216"/>
      <c r="D675" s="216"/>
      <c r="E675" s="216"/>
      <c r="F675" s="216"/>
      <c r="G675" s="216"/>
      <c r="H675" s="216"/>
      <c r="I675" s="216"/>
    </row>
    <row r="676" spans="1:9" x14ac:dyDescent="0.25">
      <c r="A676" s="216" t="s">
        <v>240</v>
      </c>
      <c r="B676" s="216"/>
      <c r="C676" s="216"/>
      <c r="D676" s="216"/>
      <c r="E676" s="216"/>
      <c r="F676" s="216"/>
      <c r="G676" s="216"/>
      <c r="H676" s="216"/>
      <c r="I676" s="216"/>
    </row>
    <row r="677" spans="1:9" ht="15.75" thickBot="1" x14ac:dyDescent="0.3">
      <c r="A677" s="217" t="s">
        <v>3</v>
      </c>
      <c r="B677" s="217"/>
      <c r="C677" s="217"/>
      <c r="D677" s="217"/>
      <c r="E677" s="217"/>
      <c r="F677" s="217"/>
      <c r="G677" s="217"/>
      <c r="H677" s="217"/>
      <c r="I677" s="217"/>
    </row>
    <row r="678" spans="1:9" x14ac:dyDescent="0.25">
      <c r="A678" s="218" t="s">
        <v>4</v>
      </c>
      <c r="B678" s="220" t="s">
        <v>5</v>
      </c>
      <c r="C678" s="221"/>
      <c r="D678" s="221"/>
      <c r="E678" s="222"/>
      <c r="F678" s="220" t="s">
        <v>6</v>
      </c>
      <c r="G678" s="221"/>
      <c r="H678" s="221"/>
      <c r="I678" s="223"/>
    </row>
    <row r="679" spans="1:9" ht="30.75" thickBot="1" x14ac:dyDescent="0.3">
      <c r="A679" s="219"/>
      <c r="B679" s="167" t="s">
        <v>7</v>
      </c>
      <c r="C679" s="168" t="s">
        <v>8</v>
      </c>
      <c r="D679" s="168" t="s">
        <v>227</v>
      </c>
      <c r="E679" s="169" t="s">
        <v>10</v>
      </c>
      <c r="F679" s="170" t="s">
        <v>7</v>
      </c>
      <c r="G679" s="168" t="s">
        <v>8</v>
      </c>
      <c r="H679" s="168" t="s">
        <v>227</v>
      </c>
      <c r="I679" s="171" t="s">
        <v>10</v>
      </c>
    </row>
    <row r="680" spans="1:9" ht="15.75" thickBot="1" x14ac:dyDescent="0.3">
      <c r="A680" s="77" t="s">
        <v>100</v>
      </c>
      <c r="B680" s="26">
        <f>B681+B768</f>
        <v>14318.394163000003</v>
      </c>
      <c r="C680" s="27">
        <f>C681+C768</f>
        <v>14184.074755000001</v>
      </c>
      <c r="D680" s="27">
        <f>D681+D768</f>
        <v>7365.1841781610001</v>
      </c>
      <c r="E680" s="58">
        <f>D680/C680</f>
        <v>0.51925728716035657</v>
      </c>
      <c r="F680" s="26">
        <f>F681+F768</f>
        <v>9549.4804909999984</v>
      </c>
      <c r="G680" s="27">
        <f>G681+G768</f>
        <v>9747.3827379999984</v>
      </c>
      <c r="H680" s="27">
        <f>H681+H768</f>
        <v>4963.5100854900002</v>
      </c>
      <c r="I680" s="28">
        <f>H680/G680</f>
        <v>0.50921464960433371</v>
      </c>
    </row>
    <row r="681" spans="1:9" ht="15.75" thickBot="1" x14ac:dyDescent="0.3">
      <c r="A681" s="78" t="s">
        <v>11</v>
      </c>
      <c r="B681" s="39">
        <f>B682+B709+B710</f>
        <v>12921.133701000002</v>
      </c>
      <c r="C681" s="40">
        <f>C682+C709+C710</f>
        <v>12872.831008000001</v>
      </c>
      <c r="D681" s="40">
        <f>D682+D709+D710</f>
        <v>7019.6083152210003</v>
      </c>
      <c r="E681" s="59">
        <f>D681/C681</f>
        <v>0.5453041612104258</v>
      </c>
      <c r="F681" s="39">
        <f>F682+F710</f>
        <v>5163.4260029999987</v>
      </c>
      <c r="G681" s="40">
        <f>G682+G710</f>
        <v>5277.4415349999981</v>
      </c>
      <c r="H681" s="40">
        <f>H682+H710</f>
        <v>2386.9195731300001</v>
      </c>
      <c r="I681" s="41">
        <f>H681/G681</f>
        <v>0.45228726027563676</v>
      </c>
    </row>
    <row r="682" spans="1:9" ht="15.75" thickBot="1" x14ac:dyDescent="0.3">
      <c r="A682" s="79" t="s">
        <v>12</v>
      </c>
      <c r="B682" s="18">
        <f>SUM(B683:B708)</f>
        <v>4997.6875549999995</v>
      </c>
      <c r="C682" s="19">
        <f>SUM(C683:C708)</f>
        <v>4956.0667990000002</v>
      </c>
      <c r="D682" s="19">
        <f>SUM(D683:D708)</f>
        <v>2603.9325187500003</v>
      </c>
      <c r="E682" s="60">
        <f>D682/C682</f>
        <v>0.52540303114465758</v>
      </c>
      <c r="F682" s="18">
        <f>SUM(F683:F709)</f>
        <v>2985.1766299999999</v>
      </c>
      <c r="G682" s="19">
        <f>SUM(G683:G709)</f>
        <v>3034.2264029999988</v>
      </c>
      <c r="H682" s="19">
        <f>SUM(H683:H709)</f>
        <v>1675.5033091100001</v>
      </c>
      <c r="I682" s="29">
        <f>H682/G682</f>
        <v>0.55220115000429681</v>
      </c>
    </row>
    <row r="683" spans="1:9" x14ac:dyDescent="0.25">
      <c r="A683" s="1" t="s">
        <v>13</v>
      </c>
      <c r="B683" s="172">
        <v>31.189297</v>
      </c>
      <c r="C683" s="173">
        <v>31.178951000000001</v>
      </c>
      <c r="D683" s="173">
        <v>16.608009630000002</v>
      </c>
      <c r="E683" s="30">
        <f>D683/C683</f>
        <v>0.53266736363259948</v>
      </c>
      <c r="F683" s="172">
        <v>38.218124000000003</v>
      </c>
      <c r="G683" s="173">
        <v>38.228470000000002</v>
      </c>
      <c r="H683" s="173">
        <v>12.31879138</v>
      </c>
      <c r="I683" s="30">
        <f>H683/G683</f>
        <v>0.32224128718727169</v>
      </c>
    </row>
    <row r="684" spans="1:9" x14ac:dyDescent="0.25">
      <c r="A684" s="2" t="s">
        <v>14</v>
      </c>
      <c r="B684" s="11">
        <v>107.6591</v>
      </c>
      <c r="C684" s="69">
        <v>107.6591</v>
      </c>
      <c r="D684" s="69">
        <v>51.335837859999998</v>
      </c>
      <c r="E684" s="20">
        <f>D684/C684</f>
        <v>0.4768369590680212</v>
      </c>
      <c r="F684" s="11">
        <v>14.39</v>
      </c>
      <c r="G684" s="69">
        <v>14.39</v>
      </c>
      <c r="H684" s="69">
        <v>2.88605818</v>
      </c>
      <c r="I684" s="20">
        <f>H684/G684</f>
        <v>0.20055998471160527</v>
      </c>
    </row>
    <row r="685" spans="1:9" x14ac:dyDescent="0.25">
      <c r="A685" s="2" t="s">
        <v>15</v>
      </c>
      <c r="B685" s="11">
        <v>33.404971000000003</v>
      </c>
      <c r="C685" s="69">
        <v>33.317137000000002</v>
      </c>
      <c r="D685" s="69">
        <v>20.629894440000001</v>
      </c>
      <c r="E685" s="20">
        <f t="shared" ref="E685:E708" si="50">D685/C685</f>
        <v>0.61919769516810519</v>
      </c>
      <c r="F685" s="11">
        <v>2.18045</v>
      </c>
      <c r="G685" s="69">
        <v>2.7524500000000001</v>
      </c>
      <c r="H685" s="69">
        <v>1.8286024299999999</v>
      </c>
      <c r="I685" s="20">
        <f t="shared" ref="I685:I708" si="51">H685/G685</f>
        <v>0.66435445875492738</v>
      </c>
    </row>
    <row r="686" spans="1:9" x14ac:dyDescent="0.25">
      <c r="A686" s="2" t="s">
        <v>16</v>
      </c>
      <c r="B686" s="11">
        <v>88.941918999999999</v>
      </c>
      <c r="C686" s="69">
        <v>102.53594699999999</v>
      </c>
      <c r="D686" s="69">
        <v>49.895264759999996</v>
      </c>
      <c r="E686" s="20">
        <f t="shared" si="50"/>
        <v>0.48661241466858446</v>
      </c>
      <c r="F686" s="11">
        <v>4.2821910000000001</v>
      </c>
      <c r="G686" s="69">
        <v>8.6032030000000006</v>
      </c>
      <c r="H686" s="69">
        <v>2.2077158199999998</v>
      </c>
      <c r="I686" s="20">
        <f t="shared" si="51"/>
        <v>0.2566155674810881</v>
      </c>
    </row>
    <row r="687" spans="1:9" x14ac:dyDescent="0.25">
      <c r="A687" s="3" t="s">
        <v>83</v>
      </c>
      <c r="B687" s="11">
        <v>4.8559999999999999</v>
      </c>
      <c r="C687" s="69">
        <v>5.242496</v>
      </c>
      <c r="D687" s="69">
        <v>2.6964359</v>
      </c>
      <c r="E687" s="20">
        <f t="shared" si="50"/>
        <v>0.51434200426666987</v>
      </c>
      <c r="F687" s="11">
        <v>0.21759999999999999</v>
      </c>
      <c r="G687" s="69">
        <v>0.31410399999999999</v>
      </c>
      <c r="H687" s="69">
        <v>0.17221363000000001</v>
      </c>
      <c r="I687" s="20">
        <f t="shared" si="51"/>
        <v>0.54826945852329168</v>
      </c>
    </row>
    <row r="688" spans="1:9" x14ac:dyDescent="0.25">
      <c r="A688" s="4" t="s">
        <v>17</v>
      </c>
      <c r="B688" s="11">
        <v>58.752766999999999</v>
      </c>
      <c r="C688" s="69">
        <v>58.627775</v>
      </c>
      <c r="D688" s="69">
        <v>32.373132249999998</v>
      </c>
      <c r="E688" s="20">
        <f t="shared" si="50"/>
        <v>0.55218080935188141</v>
      </c>
      <c r="F688" s="11">
        <v>68.633499999999998</v>
      </c>
      <c r="G688" s="69">
        <v>74.247118</v>
      </c>
      <c r="H688" s="69">
        <v>57.738194909999997</v>
      </c>
      <c r="I688" s="20">
        <f t="shared" si="51"/>
        <v>0.77764897096746566</v>
      </c>
    </row>
    <row r="689" spans="1:9" x14ac:dyDescent="0.25">
      <c r="A689" s="4" t="s">
        <v>84</v>
      </c>
      <c r="B689" s="11">
        <v>27.894030000000001</v>
      </c>
      <c r="C689" s="69">
        <v>27.839504000000002</v>
      </c>
      <c r="D689" s="69">
        <v>14.93866249</v>
      </c>
      <c r="E689" s="20">
        <f t="shared" si="50"/>
        <v>0.53659944839534501</v>
      </c>
      <c r="F689" s="11">
        <v>243.83963700000001</v>
      </c>
      <c r="G689" s="69">
        <v>244.52017499999999</v>
      </c>
      <c r="H689" s="69">
        <v>193.23889588</v>
      </c>
      <c r="I689" s="20">
        <f t="shared" si="51"/>
        <v>0.7902779223841141</v>
      </c>
    </row>
    <row r="690" spans="1:9" x14ac:dyDescent="0.25">
      <c r="A690" s="2" t="s">
        <v>94</v>
      </c>
      <c r="B690" s="11">
        <v>533.00169500000004</v>
      </c>
      <c r="C690" s="69">
        <v>488.53437600000001</v>
      </c>
      <c r="D690" s="69">
        <v>115.22668881999999</v>
      </c>
      <c r="E690" s="20">
        <f t="shared" si="50"/>
        <v>0.23586198736606406</v>
      </c>
      <c r="F690" s="11">
        <v>161.34385499999999</v>
      </c>
      <c r="G690" s="69">
        <v>137.929787</v>
      </c>
      <c r="H690" s="69">
        <v>76.402723280000004</v>
      </c>
      <c r="I690" s="20">
        <f t="shared" si="51"/>
        <v>0.55392475361395288</v>
      </c>
    </row>
    <row r="691" spans="1:9" ht="17.25" x14ac:dyDescent="0.25">
      <c r="A691" s="4" t="s">
        <v>95</v>
      </c>
      <c r="B691" s="11">
        <v>1321.36689</v>
      </c>
      <c r="C691" s="69">
        <v>1321.362965</v>
      </c>
      <c r="D691" s="69">
        <v>762.93009171000006</v>
      </c>
      <c r="E691" s="20">
        <f t="shared" si="50"/>
        <v>0.57738116771722903</v>
      </c>
      <c r="F691" s="11">
        <v>178.79599999999999</v>
      </c>
      <c r="G691" s="69">
        <v>193.362425</v>
      </c>
      <c r="H691" s="69">
        <v>111.61644262999999</v>
      </c>
      <c r="I691" s="20">
        <f t="shared" si="51"/>
        <v>0.57723956777021179</v>
      </c>
    </row>
    <row r="692" spans="1:9" x14ac:dyDescent="0.25">
      <c r="A692" s="5" t="s">
        <v>18</v>
      </c>
      <c r="B692" s="11">
        <v>3.1</v>
      </c>
      <c r="C692" s="69">
        <v>3.041652</v>
      </c>
      <c r="D692" s="69">
        <v>1.5532086699999998</v>
      </c>
      <c r="E692" s="20">
        <f t="shared" si="50"/>
        <v>0.51064640859638111</v>
      </c>
      <c r="F692" s="11">
        <v>6.8000000000000005E-2</v>
      </c>
      <c r="G692" s="69">
        <v>0.12634799999999999</v>
      </c>
      <c r="H692" s="69">
        <v>6.7720809999999992E-2</v>
      </c>
      <c r="I692" s="20">
        <f t="shared" si="51"/>
        <v>0.535986402633995</v>
      </c>
    </row>
    <row r="693" spans="1:9" x14ac:dyDescent="0.25">
      <c r="A693" s="5" t="s">
        <v>19</v>
      </c>
      <c r="B693" s="11">
        <v>6.8769999999999998</v>
      </c>
      <c r="C693" s="69">
        <v>6.8769999999999998</v>
      </c>
      <c r="D693" s="69">
        <v>3.87472204</v>
      </c>
      <c r="E693" s="20">
        <f t="shared" si="50"/>
        <v>0.5634320255925549</v>
      </c>
      <c r="F693" s="11" t="s">
        <v>20</v>
      </c>
      <c r="G693" s="69" t="s">
        <v>20</v>
      </c>
      <c r="H693" s="69" t="s">
        <v>20</v>
      </c>
      <c r="I693" s="20" t="s">
        <v>20</v>
      </c>
    </row>
    <row r="694" spans="1:9" x14ac:dyDescent="0.25">
      <c r="A694" s="2" t="s">
        <v>21</v>
      </c>
      <c r="B694" s="11">
        <v>108.18151400000001</v>
      </c>
      <c r="C694" s="69">
        <v>107.209506</v>
      </c>
      <c r="D694" s="69">
        <v>64.900693469999993</v>
      </c>
      <c r="E694" s="20">
        <f t="shared" si="50"/>
        <v>0.60536323588693708</v>
      </c>
      <c r="F694" s="11">
        <v>29.241</v>
      </c>
      <c r="G694" s="69">
        <v>23.205297999999999</v>
      </c>
      <c r="H694" s="69">
        <v>5.9871652400000004</v>
      </c>
      <c r="I694" s="20">
        <f>H694/G694</f>
        <v>0.2580085478755757</v>
      </c>
    </row>
    <row r="695" spans="1:9" x14ac:dyDescent="0.25">
      <c r="A695" s="2" t="s">
        <v>22</v>
      </c>
      <c r="B695" s="11">
        <v>35.18103</v>
      </c>
      <c r="C695" s="69">
        <v>35.17353</v>
      </c>
      <c r="D695" s="69">
        <v>17.982983309999998</v>
      </c>
      <c r="E695" s="20">
        <f t="shared" si="50"/>
        <v>0.51126467289464539</v>
      </c>
      <c r="F695" s="11">
        <v>1001.552875</v>
      </c>
      <c r="G695" s="69">
        <v>892.19197199999996</v>
      </c>
      <c r="H695" s="69">
        <v>481.05930875000001</v>
      </c>
      <c r="I695" s="20">
        <f>H695/G695</f>
        <v>0.5391881162880493</v>
      </c>
    </row>
    <row r="696" spans="1:9" x14ac:dyDescent="0.25">
      <c r="A696" s="5" t="s">
        <v>23</v>
      </c>
      <c r="B696" s="11">
        <v>152.12299999999999</v>
      </c>
      <c r="C696" s="69">
        <v>152.064368</v>
      </c>
      <c r="D696" s="69">
        <v>90.877109819999987</v>
      </c>
      <c r="E696" s="20">
        <f t="shared" si="50"/>
        <v>0.59762264503673856</v>
      </c>
      <c r="F696" s="11">
        <v>12.125</v>
      </c>
      <c r="G696" s="69">
        <v>12.866523000000001</v>
      </c>
      <c r="H696" s="69">
        <v>7.47239013</v>
      </c>
      <c r="I696" s="20">
        <f>H696/G696</f>
        <v>0.58076219426180631</v>
      </c>
    </row>
    <row r="697" spans="1:9" x14ac:dyDescent="0.25">
      <c r="A697" s="5" t="s">
        <v>24</v>
      </c>
      <c r="B697" s="11">
        <v>28.505458999999998</v>
      </c>
      <c r="C697" s="69">
        <v>28.505458999999998</v>
      </c>
      <c r="D697" s="69">
        <v>15.766486380000002</v>
      </c>
      <c r="E697" s="20">
        <f t="shared" si="50"/>
        <v>0.55310410472604576</v>
      </c>
      <c r="F697" s="11" t="s">
        <v>20</v>
      </c>
      <c r="G697" s="69" t="s">
        <v>20</v>
      </c>
      <c r="H697" s="69" t="s">
        <v>20</v>
      </c>
      <c r="I697" s="20" t="s">
        <v>20</v>
      </c>
    </row>
    <row r="698" spans="1:9" x14ac:dyDescent="0.25">
      <c r="A698" s="2" t="s">
        <v>25</v>
      </c>
      <c r="B698" s="11">
        <v>227.599819</v>
      </c>
      <c r="C698" s="69">
        <v>228.89932400000001</v>
      </c>
      <c r="D698" s="69">
        <v>117.40512312</v>
      </c>
      <c r="E698" s="20">
        <f t="shared" si="50"/>
        <v>0.5129116201321765</v>
      </c>
      <c r="F698" s="11">
        <v>464.572</v>
      </c>
      <c r="G698" s="69">
        <v>547.47705299999996</v>
      </c>
      <c r="H698" s="69">
        <v>306.60283205000002</v>
      </c>
      <c r="I698" s="20">
        <f>H698/G698</f>
        <v>0.56002864479874381</v>
      </c>
    </row>
    <row r="699" spans="1:9" x14ac:dyDescent="0.25">
      <c r="A699" s="5" t="s">
        <v>26</v>
      </c>
      <c r="B699" s="11">
        <v>6.1805000000000003</v>
      </c>
      <c r="C699" s="69">
        <v>6.1427630000000004</v>
      </c>
      <c r="D699" s="69">
        <v>3.3908123100000003</v>
      </c>
      <c r="E699" s="20">
        <f t="shared" si="50"/>
        <v>0.5520011613666358</v>
      </c>
      <c r="F699" s="11" t="s">
        <v>20</v>
      </c>
      <c r="G699" s="69" t="s">
        <v>20</v>
      </c>
      <c r="H699" s="69" t="s">
        <v>20</v>
      </c>
      <c r="I699" s="20" t="s">
        <v>20</v>
      </c>
    </row>
    <row r="700" spans="1:9" x14ac:dyDescent="0.25">
      <c r="A700" s="5" t="s">
        <v>27</v>
      </c>
      <c r="B700" s="11">
        <v>155.34350000000001</v>
      </c>
      <c r="C700" s="69">
        <v>153.88156900000001</v>
      </c>
      <c r="D700" s="69">
        <v>83.622223219999995</v>
      </c>
      <c r="E700" s="20">
        <f t="shared" si="50"/>
        <v>0.54341935660923746</v>
      </c>
      <c r="F700" s="11">
        <v>5.5336800000000004</v>
      </c>
      <c r="G700" s="69">
        <v>6.9067080000000001</v>
      </c>
      <c r="H700" s="69">
        <v>3.1177389900000003</v>
      </c>
      <c r="I700" s="20">
        <f t="shared" si="51"/>
        <v>0.45140738395194935</v>
      </c>
    </row>
    <row r="701" spans="1:9" x14ac:dyDescent="0.25">
      <c r="A701" s="2" t="s">
        <v>28</v>
      </c>
      <c r="B701" s="11">
        <v>62.782231000000003</v>
      </c>
      <c r="C701" s="69">
        <v>63.767488</v>
      </c>
      <c r="D701" s="69">
        <v>34.556149570000002</v>
      </c>
      <c r="E701" s="20">
        <f t="shared" si="50"/>
        <v>0.54190859094214283</v>
      </c>
      <c r="F701" s="11">
        <v>4.771325</v>
      </c>
      <c r="G701" s="69">
        <v>5.0920920000000001</v>
      </c>
      <c r="H701" s="69">
        <v>2.2635577900000001</v>
      </c>
      <c r="I701" s="20">
        <f t="shared" si="51"/>
        <v>0.44452413467784951</v>
      </c>
    </row>
    <row r="702" spans="1:9" x14ac:dyDescent="0.25">
      <c r="A702" s="2" t="s">
        <v>29</v>
      </c>
      <c r="B702" s="11">
        <v>1106.4408109999999</v>
      </c>
      <c r="C702" s="69">
        <v>1105.804562</v>
      </c>
      <c r="D702" s="69">
        <v>598.64080767999997</v>
      </c>
      <c r="E702" s="20">
        <f>D702/C702</f>
        <v>0.54136221557747555</v>
      </c>
      <c r="F702" s="11">
        <v>340.11725899999999</v>
      </c>
      <c r="G702" s="69">
        <v>339.51017400000001</v>
      </c>
      <c r="H702" s="69">
        <v>125.49782218999999</v>
      </c>
      <c r="I702" s="20">
        <f t="shared" si="51"/>
        <v>0.36964377447492924</v>
      </c>
    </row>
    <row r="703" spans="1:9" x14ac:dyDescent="0.25">
      <c r="A703" s="2" t="s">
        <v>30</v>
      </c>
      <c r="B703" s="11">
        <v>696.28360299999997</v>
      </c>
      <c r="C703" s="69">
        <v>681.26097600000003</v>
      </c>
      <c r="D703" s="69">
        <v>414.27573131999998</v>
      </c>
      <c r="E703" s="20">
        <f t="shared" si="50"/>
        <v>0.60810136777891699</v>
      </c>
      <c r="F703" s="11">
        <v>41.874386999999999</v>
      </c>
      <c r="G703" s="69">
        <v>68.402444000000003</v>
      </c>
      <c r="H703" s="69">
        <v>37.568036020000001</v>
      </c>
      <c r="I703" s="20">
        <f t="shared" si="51"/>
        <v>0.54922066848956452</v>
      </c>
    </row>
    <row r="704" spans="1:9" ht="17.25" x14ac:dyDescent="0.25">
      <c r="A704" s="4" t="s">
        <v>96</v>
      </c>
      <c r="B704" s="11">
        <v>37.576878000000001</v>
      </c>
      <c r="C704" s="69">
        <v>38.975656000000001</v>
      </c>
      <c r="D704" s="69">
        <v>21.48646682</v>
      </c>
      <c r="E704" s="20">
        <f t="shared" si="50"/>
        <v>0.55127915794412796</v>
      </c>
      <c r="F704" s="11">
        <v>4.7570930000000002</v>
      </c>
      <c r="G704" s="69">
        <v>3.9382860000000002</v>
      </c>
      <c r="H704" s="69">
        <v>1.7508924099999998</v>
      </c>
      <c r="I704" s="20">
        <f t="shared" si="51"/>
        <v>0.44458234115043949</v>
      </c>
    </row>
    <row r="705" spans="1:9" x14ac:dyDescent="0.25">
      <c r="A705" s="2" t="s">
        <v>31</v>
      </c>
      <c r="B705" s="11">
        <v>3.125</v>
      </c>
      <c r="C705" s="69">
        <v>3.125</v>
      </c>
      <c r="D705" s="69">
        <v>1.6533656000000001</v>
      </c>
      <c r="E705" s="20">
        <f t="shared" si="50"/>
        <v>0.52907699200000002</v>
      </c>
      <c r="F705" s="11" t="s">
        <v>20</v>
      </c>
      <c r="G705" s="69" t="s">
        <v>20</v>
      </c>
      <c r="H705" s="69" t="s">
        <v>20</v>
      </c>
      <c r="I705" s="20" t="s">
        <v>20</v>
      </c>
    </row>
    <row r="706" spans="1:9" x14ac:dyDescent="0.25">
      <c r="A706" s="5" t="s">
        <v>32</v>
      </c>
      <c r="B706" s="11">
        <v>3.54</v>
      </c>
      <c r="C706" s="69">
        <v>3.54</v>
      </c>
      <c r="D706" s="69">
        <v>1.9535565100000001</v>
      </c>
      <c r="E706" s="20">
        <f t="shared" si="50"/>
        <v>0.55185212146892659</v>
      </c>
      <c r="F706" s="11">
        <v>0.26519999999999999</v>
      </c>
      <c r="G706" s="69">
        <v>0.26519999999999999</v>
      </c>
      <c r="H706" s="69">
        <v>5.6052529999999996E-2</v>
      </c>
      <c r="I706" s="20">
        <f t="shared" si="51"/>
        <v>0.21135946455505278</v>
      </c>
    </row>
    <row r="707" spans="1:9" x14ac:dyDescent="0.25">
      <c r="A707" s="5" t="s">
        <v>33</v>
      </c>
      <c r="B707" s="11">
        <v>138.36121700000001</v>
      </c>
      <c r="C707" s="69">
        <v>142.08037100000001</v>
      </c>
      <c r="D707" s="69">
        <v>55.33511867</v>
      </c>
      <c r="E707" s="20">
        <f t="shared" si="50"/>
        <v>0.38946350069708074</v>
      </c>
      <c r="F707" s="11">
        <v>5.2294539999999996</v>
      </c>
      <c r="G707" s="69">
        <v>5.5017550000000002</v>
      </c>
      <c r="H707" s="69">
        <v>1.64262789</v>
      </c>
      <c r="I707" s="20">
        <f t="shared" si="51"/>
        <v>0.29856434719466785</v>
      </c>
    </row>
    <row r="708" spans="1:9" x14ac:dyDescent="0.25">
      <c r="A708" s="2" t="s">
        <v>34</v>
      </c>
      <c r="B708" s="11">
        <v>19.419324</v>
      </c>
      <c r="C708" s="69">
        <v>19.419324</v>
      </c>
      <c r="D708" s="69">
        <v>10.023942380000001</v>
      </c>
      <c r="E708" s="20">
        <f t="shared" si="50"/>
        <v>0.51618389908938134</v>
      </c>
      <c r="F708" s="11">
        <v>363.16800000000001</v>
      </c>
      <c r="G708" s="69">
        <v>414.39481799999999</v>
      </c>
      <c r="H708" s="69">
        <v>244.00752616999998</v>
      </c>
      <c r="I708" s="20">
        <f t="shared" si="51"/>
        <v>0.5888286136097387</v>
      </c>
    </row>
    <row r="709" spans="1:9" ht="18" thickBot="1" x14ac:dyDescent="0.3">
      <c r="A709" s="174" t="s">
        <v>228</v>
      </c>
      <c r="B709" s="188">
        <v>2467.546347</v>
      </c>
      <c r="C709" s="189">
        <v>2450.4685679999998</v>
      </c>
      <c r="D709" s="189">
        <v>1773.38310426</v>
      </c>
      <c r="E709" s="190">
        <f>D709/C709</f>
        <v>0.72369143086270349</v>
      </c>
      <c r="F709" s="178" t="s">
        <v>20</v>
      </c>
      <c r="G709" s="179" t="s">
        <v>20</v>
      </c>
      <c r="H709" s="179" t="s">
        <v>20</v>
      </c>
      <c r="I709" s="180" t="s">
        <v>20</v>
      </c>
    </row>
    <row r="710" spans="1:9" ht="15.75" thickBot="1" x14ac:dyDescent="0.3">
      <c r="A710" s="36" t="s">
        <v>101</v>
      </c>
      <c r="B710" s="18">
        <f>SUM(B711:B767)</f>
        <v>5455.8997990000016</v>
      </c>
      <c r="C710" s="19">
        <f>SUM(C711:C767)</f>
        <v>5466.2956410000006</v>
      </c>
      <c r="D710" s="19">
        <f>SUM(D711:D767)</f>
        <v>2642.292692211</v>
      </c>
      <c r="E710" s="29">
        <f>D710/C710</f>
        <v>0.48337903138506805</v>
      </c>
      <c r="F710" s="70">
        <f>SUM(F711:F767)</f>
        <v>2178.2493729999992</v>
      </c>
      <c r="G710" s="71">
        <f t="shared" ref="G710:H710" si="52">SUM(G711:G767)</f>
        <v>2243.2151319999989</v>
      </c>
      <c r="H710" s="71">
        <f t="shared" si="52"/>
        <v>711.41626401999997</v>
      </c>
      <c r="I710" s="72">
        <f>H710/G710</f>
        <v>0.31714134497020696</v>
      </c>
    </row>
    <row r="711" spans="1:9" x14ac:dyDescent="0.25">
      <c r="A711" s="195" t="s">
        <v>85</v>
      </c>
      <c r="B711" s="172">
        <v>11.22064</v>
      </c>
      <c r="C711" s="43">
        <v>11.22064</v>
      </c>
      <c r="D711" s="43">
        <v>6.2518233800000003</v>
      </c>
      <c r="E711" s="30">
        <f>D711/C711</f>
        <v>0.55717172817236815</v>
      </c>
      <c r="F711" s="172">
        <v>0.42925000000000002</v>
      </c>
      <c r="G711" s="43">
        <v>0.42925000000000002</v>
      </c>
      <c r="H711" s="43">
        <v>0.25278708999999999</v>
      </c>
      <c r="I711" s="30">
        <f>H711/G711</f>
        <v>0.588904111822947</v>
      </c>
    </row>
    <row r="712" spans="1:9" x14ac:dyDescent="0.25">
      <c r="A712" s="2" t="s">
        <v>36</v>
      </c>
      <c r="B712" s="11">
        <v>36.447895000000003</v>
      </c>
      <c r="C712" s="45">
        <v>35.744205999999998</v>
      </c>
      <c r="D712" s="45">
        <v>15.215792710000001</v>
      </c>
      <c r="E712" s="20">
        <f>D712/C712</f>
        <v>0.42568557013128228</v>
      </c>
      <c r="F712" s="11">
        <v>6.02</v>
      </c>
      <c r="G712" s="45">
        <v>6.5889350000000002</v>
      </c>
      <c r="H712" s="45">
        <v>4.2461324400000002</v>
      </c>
      <c r="I712" s="20">
        <f>H712/G712</f>
        <v>0.64443380303493658</v>
      </c>
    </row>
    <row r="713" spans="1:9" x14ac:dyDescent="0.25">
      <c r="A713" s="2" t="s">
        <v>37</v>
      </c>
      <c r="B713" s="11">
        <v>38.368727999999997</v>
      </c>
      <c r="C713" s="45">
        <v>38.368727999999997</v>
      </c>
      <c r="D713" s="45">
        <v>20.258458090000001</v>
      </c>
      <c r="E713" s="20">
        <f t="shared" ref="E713:E766" si="53">D713/C713</f>
        <v>0.52799399787243406</v>
      </c>
      <c r="F713" s="11">
        <v>21.216684999999998</v>
      </c>
      <c r="G713" s="45">
        <v>21.216684999999998</v>
      </c>
      <c r="H713" s="45">
        <v>10.823166720000001</v>
      </c>
      <c r="I713" s="20">
        <f t="shared" ref="I713:I765" si="54">H713/G713</f>
        <v>0.51012524906694912</v>
      </c>
    </row>
    <row r="714" spans="1:9" x14ac:dyDescent="0.25">
      <c r="A714" s="2" t="s">
        <v>38</v>
      </c>
      <c r="B714" s="11">
        <v>5.7222410000000004</v>
      </c>
      <c r="C714" s="45">
        <v>5.6951780000000003</v>
      </c>
      <c r="D714" s="45">
        <v>2.7610068299999999</v>
      </c>
      <c r="E714" s="20">
        <f t="shared" si="53"/>
        <v>0.48479728465027777</v>
      </c>
      <c r="F714" s="11">
        <v>21.443812999999999</v>
      </c>
      <c r="G714" s="45">
        <v>21.819859000000001</v>
      </c>
      <c r="H714" s="45">
        <v>14.134484929999999</v>
      </c>
      <c r="I714" s="20">
        <f t="shared" si="54"/>
        <v>0.64778076384453254</v>
      </c>
    </row>
    <row r="715" spans="1:9" x14ac:dyDescent="0.25">
      <c r="A715" s="2" t="s">
        <v>39</v>
      </c>
      <c r="B715" s="11">
        <v>46.88541</v>
      </c>
      <c r="C715" s="45">
        <v>46.88541</v>
      </c>
      <c r="D715" s="45">
        <v>25.21844784</v>
      </c>
      <c r="E715" s="20">
        <f t="shared" si="53"/>
        <v>0.53787410283924142</v>
      </c>
      <c r="F715" s="11">
        <v>35.264040000000001</v>
      </c>
      <c r="G715" s="45">
        <v>35.264040000000001</v>
      </c>
      <c r="H715" s="45">
        <v>3.0603062400000001</v>
      </c>
      <c r="I715" s="20">
        <f t="shared" si="54"/>
        <v>8.6782632959808342E-2</v>
      </c>
    </row>
    <row r="716" spans="1:9" x14ac:dyDescent="0.25">
      <c r="A716" s="2" t="s">
        <v>40</v>
      </c>
      <c r="B716" s="11">
        <v>5.8650019999999996</v>
      </c>
      <c r="C716" s="45">
        <v>5.8650019999999996</v>
      </c>
      <c r="D716" s="45">
        <v>2.1269317700000001</v>
      </c>
      <c r="E716" s="20">
        <f t="shared" si="53"/>
        <v>0.36264808946356714</v>
      </c>
      <c r="F716" s="11">
        <v>5.0915249999999999</v>
      </c>
      <c r="G716" s="45">
        <v>5.0215249999999996</v>
      </c>
      <c r="H716" s="45">
        <v>1.0966704700000001</v>
      </c>
      <c r="I716" s="20">
        <f t="shared" si="54"/>
        <v>0.21839390822509103</v>
      </c>
    </row>
    <row r="717" spans="1:9" x14ac:dyDescent="0.25">
      <c r="A717" s="2" t="s">
        <v>41</v>
      </c>
      <c r="B717" s="11">
        <v>15.100960000000001</v>
      </c>
      <c r="C717" s="45">
        <v>16.974539</v>
      </c>
      <c r="D717" s="45">
        <v>8.2577589200000006</v>
      </c>
      <c r="E717" s="20">
        <f t="shared" si="53"/>
        <v>0.48647912735656623</v>
      </c>
      <c r="F717" s="11">
        <v>3.8922050000000001</v>
      </c>
      <c r="G717" s="45">
        <v>4.0186260000000003</v>
      </c>
      <c r="H717" s="45">
        <v>1.3631483799999999</v>
      </c>
      <c r="I717" s="20">
        <f t="shared" si="54"/>
        <v>0.33920757492735076</v>
      </c>
    </row>
    <row r="718" spans="1:9" x14ac:dyDescent="0.25">
      <c r="A718" s="2" t="s">
        <v>42</v>
      </c>
      <c r="B718" s="11">
        <v>2.7561100000000001</v>
      </c>
      <c r="C718" s="45">
        <v>2.7561100000000001</v>
      </c>
      <c r="D718" s="45">
        <v>0.91136223999999999</v>
      </c>
      <c r="E718" s="20">
        <f t="shared" si="53"/>
        <v>0.33066976281788463</v>
      </c>
      <c r="F718" s="11" t="s">
        <v>20</v>
      </c>
      <c r="G718" s="69" t="s">
        <v>20</v>
      </c>
      <c r="H718" s="69" t="s">
        <v>20</v>
      </c>
      <c r="I718" s="20" t="s">
        <v>20</v>
      </c>
    </row>
    <row r="719" spans="1:9" x14ac:dyDescent="0.25">
      <c r="A719" s="2" t="s">
        <v>43</v>
      </c>
      <c r="B719" s="11">
        <v>8.7724840000000004</v>
      </c>
      <c r="C719" s="45">
        <v>8.775468</v>
      </c>
      <c r="D719" s="45">
        <v>3.9363085199999999</v>
      </c>
      <c r="E719" s="20">
        <f t="shared" si="53"/>
        <v>0.4485582444149987</v>
      </c>
      <c r="F719" s="11">
        <v>1.571483</v>
      </c>
      <c r="G719" s="45">
        <v>1.571483</v>
      </c>
      <c r="H719" s="45">
        <v>0.46279105999999998</v>
      </c>
      <c r="I719" s="20">
        <f t="shared" si="54"/>
        <v>0.29449320164456122</v>
      </c>
    </row>
    <row r="720" spans="1:9" x14ac:dyDescent="0.25">
      <c r="A720" s="2" t="s">
        <v>44</v>
      </c>
      <c r="B720" s="11">
        <v>57.969000000000001</v>
      </c>
      <c r="C720" s="45">
        <v>57.977400000000003</v>
      </c>
      <c r="D720" s="45">
        <v>23.921168079999998</v>
      </c>
      <c r="E720" s="20">
        <f t="shared" si="53"/>
        <v>0.41259470207356652</v>
      </c>
      <c r="F720" s="11">
        <v>11.46</v>
      </c>
      <c r="G720" s="45">
        <v>12.710865</v>
      </c>
      <c r="H720" s="45">
        <v>7.1073222400000002</v>
      </c>
      <c r="I720" s="20">
        <f t="shared" si="54"/>
        <v>0.55915331017991299</v>
      </c>
    </row>
    <row r="721" spans="1:9" x14ac:dyDescent="0.25">
      <c r="A721" s="2" t="s">
        <v>45</v>
      </c>
      <c r="B721" s="11">
        <v>21.52</v>
      </c>
      <c r="C721" s="45">
        <v>21.547135000000001</v>
      </c>
      <c r="D721" s="45">
        <v>8.3146899100000002</v>
      </c>
      <c r="E721" s="20">
        <f t="shared" si="53"/>
        <v>0.38588378037265741</v>
      </c>
      <c r="F721" s="11">
        <v>3.2549999999999999</v>
      </c>
      <c r="G721" s="45">
        <v>3.2549999999999999</v>
      </c>
      <c r="H721" s="45">
        <v>1.0201919100000001</v>
      </c>
      <c r="I721" s="20">
        <f t="shared" si="54"/>
        <v>0.31342301382488486</v>
      </c>
    </row>
    <row r="722" spans="1:9" x14ac:dyDescent="0.25">
      <c r="A722" s="2" t="s">
        <v>46</v>
      </c>
      <c r="B722" s="11">
        <v>12.074885999999999</v>
      </c>
      <c r="C722" s="45">
        <v>12.074885999999999</v>
      </c>
      <c r="D722" s="45">
        <v>6.1244064900000001</v>
      </c>
      <c r="E722" s="20">
        <f t="shared" si="53"/>
        <v>0.50720201333577808</v>
      </c>
      <c r="F722" s="11">
        <v>109.80873</v>
      </c>
      <c r="G722" s="45">
        <v>109.80873</v>
      </c>
      <c r="H722" s="45">
        <v>38.524263500000004</v>
      </c>
      <c r="I722" s="20">
        <f t="shared" si="54"/>
        <v>0.35083060791250392</v>
      </c>
    </row>
    <row r="723" spans="1:9" x14ac:dyDescent="0.25">
      <c r="A723" s="2" t="s">
        <v>47</v>
      </c>
      <c r="B723" s="11">
        <v>52.024383999999998</v>
      </c>
      <c r="C723" s="45">
        <v>61.189203999999997</v>
      </c>
      <c r="D723" s="45">
        <v>27.979057179999998</v>
      </c>
      <c r="E723" s="20">
        <f t="shared" si="53"/>
        <v>0.45725479906553451</v>
      </c>
      <c r="F723" s="11">
        <v>18.869698</v>
      </c>
      <c r="G723" s="45">
        <v>18.869698</v>
      </c>
      <c r="H723" s="45">
        <v>13.411228400000001</v>
      </c>
      <c r="I723" s="20">
        <f t="shared" si="54"/>
        <v>0.71072830100407547</v>
      </c>
    </row>
    <row r="724" spans="1:9" x14ac:dyDescent="0.25">
      <c r="A724" s="2" t="s">
        <v>48</v>
      </c>
      <c r="B724" s="11">
        <v>7.4376749999999996</v>
      </c>
      <c r="C724" s="45">
        <v>7.5876749999999999</v>
      </c>
      <c r="D724" s="45">
        <v>3.8776932200000003</v>
      </c>
      <c r="E724" s="20">
        <f t="shared" si="53"/>
        <v>0.51105156981552324</v>
      </c>
      <c r="F724" s="11">
        <v>0.42499999999999999</v>
      </c>
      <c r="G724" s="69">
        <v>0.42499999999999999</v>
      </c>
      <c r="H724" s="69">
        <v>0.26551675000000002</v>
      </c>
      <c r="I724" s="20">
        <f t="shared" si="54"/>
        <v>0.62474529411764712</v>
      </c>
    </row>
    <row r="725" spans="1:9" x14ac:dyDescent="0.25">
      <c r="A725" s="2" t="s">
        <v>49</v>
      </c>
      <c r="B725" s="11">
        <v>23.379622000000001</v>
      </c>
      <c r="C725" s="45">
        <v>23.379622000000001</v>
      </c>
      <c r="D725" s="45">
        <v>11.441605800000001</v>
      </c>
      <c r="E725" s="20">
        <f t="shared" si="53"/>
        <v>0.48938369491174838</v>
      </c>
      <c r="F725" s="11">
        <v>61.854542000000002</v>
      </c>
      <c r="G725" s="69">
        <v>61.854542000000002</v>
      </c>
      <c r="H725" s="69">
        <v>26.123495920000003</v>
      </c>
      <c r="I725" s="20">
        <f t="shared" si="54"/>
        <v>0.422337553158182</v>
      </c>
    </row>
    <row r="726" spans="1:9" x14ac:dyDescent="0.25">
      <c r="A726" s="2" t="s">
        <v>50</v>
      </c>
      <c r="B726" s="11">
        <v>15.71114</v>
      </c>
      <c r="C726" s="45">
        <v>15.71114</v>
      </c>
      <c r="D726" s="45">
        <v>5.0403471399999997</v>
      </c>
      <c r="E726" s="20">
        <f t="shared" si="53"/>
        <v>0.3208135845011883</v>
      </c>
      <c r="F726" s="11">
        <v>8.5299999999999994</v>
      </c>
      <c r="G726" s="69">
        <v>8.5299999999999994</v>
      </c>
      <c r="H726" s="69">
        <v>2.9884803199999999</v>
      </c>
      <c r="I726" s="20">
        <f t="shared" si="54"/>
        <v>0.35034939273153576</v>
      </c>
    </row>
    <row r="727" spans="1:9" x14ac:dyDescent="0.25">
      <c r="A727" s="2" t="s">
        <v>51</v>
      </c>
      <c r="B727" s="11">
        <v>0.84038800000000002</v>
      </c>
      <c r="C727" s="45">
        <v>0.84038800000000002</v>
      </c>
      <c r="D727" s="45">
        <v>0.29689340999999997</v>
      </c>
      <c r="E727" s="20">
        <f t="shared" si="53"/>
        <v>0.35328135337486966</v>
      </c>
      <c r="F727" s="11" t="s">
        <v>20</v>
      </c>
      <c r="G727" s="69" t="s">
        <v>20</v>
      </c>
      <c r="H727" s="69" t="s">
        <v>20</v>
      </c>
      <c r="I727" s="20" t="s">
        <v>20</v>
      </c>
    </row>
    <row r="728" spans="1:9" x14ac:dyDescent="0.25">
      <c r="A728" s="2" t="s">
        <v>103</v>
      </c>
      <c r="B728" s="11">
        <v>52.017519999999998</v>
      </c>
      <c r="C728" s="45">
        <v>52.017519999999998</v>
      </c>
      <c r="D728" s="45">
        <v>27.994297299999999</v>
      </c>
      <c r="E728" s="20">
        <f t="shared" si="53"/>
        <v>0.53817054907654194</v>
      </c>
      <c r="F728" s="11">
        <v>20.249279999999999</v>
      </c>
      <c r="G728" s="45">
        <v>20.249279999999999</v>
      </c>
      <c r="H728" s="45">
        <v>3.7573817999999997</v>
      </c>
      <c r="I728" s="20">
        <f t="shared" si="54"/>
        <v>0.18555631607642345</v>
      </c>
    </row>
    <row r="729" spans="1:9" x14ac:dyDescent="0.25">
      <c r="A729" s="2" t="s">
        <v>104</v>
      </c>
      <c r="B729" s="11">
        <v>7.1453049999999996</v>
      </c>
      <c r="C729" s="45">
        <v>7.1433049999999998</v>
      </c>
      <c r="D729" s="45">
        <v>3.3141722300000001</v>
      </c>
      <c r="E729" s="20">
        <f t="shared" si="53"/>
        <v>0.46395502222010682</v>
      </c>
      <c r="F729" s="11">
        <v>4.1719999999999997</v>
      </c>
      <c r="G729" s="45">
        <v>7.1619999999999999</v>
      </c>
      <c r="H729" s="45">
        <v>3.5961323700000003</v>
      </c>
      <c r="I729" s="20">
        <f t="shared" si="54"/>
        <v>0.50211286931024857</v>
      </c>
    </row>
    <row r="730" spans="1:9" ht="17.25" x14ac:dyDescent="0.25">
      <c r="A730" s="4" t="s">
        <v>229</v>
      </c>
      <c r="B730" s="11">
        <v>3785.1604000000002</v>
      </c>
      <c r="C730" s="69">
        <v>3784.3688569999999</v>
      </c>
      <c r="D730" s="69">
        <v>1869.5008016900001</v>
      </c>
      <c r="E730" s="20">
        <f t="shared" si="53"/>
        <v>0.49400596832202504</v>
      </c>
      <c r="F730" s="68">
        <v>418.53409999999985</v>
      </c>
      <c r="G730" s="69">
        <v>421.06251499999985</v>
      </c>
      <c r="H730" s="69">
        <v>59.783278569999993</v>
      </c>
      <c r="I730" s="20">
        <f t="shared" si="54"/>
        <v>0.14198195384359971</v>
      </c>
    </row>
    <row r="731" spans="1:9" ht="15.75" thickBot="1" x14ac:dyDescent="0.3">
      <c r="A731" s="9" t="s">
        <v>52</v>
      </c>
      <c r="B731" s="16">
        <v>0.2</v>
      </c>
      <c r="C731" s="47">
        <v>0.2</v>
      </c>
      <c r="D731" s="47">
        <v>0</v>
      </c>
      <c r="E731" s="31">
        <f t="shared" si="53"/>
        <v>0</v>
      </c>
      <c r="F731" s="16" t="s">
        <v>20</v>
      </c>
      <c r="G731" s="17" t="s">
        <v>20</v>
      </c>
      <c r="H731" s="17" t="s">
        <v>20</v>
      </c>
      <c r="I731" s="31" t="s">
        <v>20</v>
      </c>
    </row>
    <row r="732" spans="1:9" x14ac:dyDescent="0.25">
      <c r="A732" s="194" t="s">
        <v>111</v>
      </c>
      <c r="B732" s="172">
        <v>3.45207</v>
      </c>
      <c r="C732" s="43">
        <v>3.6197249999999999</v>
      </c>
      <c r="D732" s="43">
        <v>1.8616360900000002</v>
      </c>
      <c r="E732" s="30">
        <f t="shared" si="53"/>
        <v>0.5143031832528715</v>
      </c>
      <c r="F732" s="172">
        <v>0.83299999999999996</v>
      </c>
      <c r="G732" s="43">
        <v>0.83299999999999996</v>
      </c>
      <c r="H732" s="43">
        <v>0.35892757000000003</v>
      </c>
      <c r="I732" s="30">
        <f t="shared" si="54"/>
        <v>0.43088543817527014</v>
      </c>
    </row>
    <row r="733" spans="1:9" x14ac:dyDescent="0.25">
      <c r="A733" s="2" t="s">
        <v>54</v>
      </c>
      <c r="B733" s="11">
        <v>3.3744999999999998</v>
      </c>
      <c r="C733" s="45">
        <v>3.3147720000000001</v>
      </c>
      <c r="D733" s="45">
        <v>1.00238001</v>
      </c>
      <c r="E733" s="20">
        <f t="shared" si="53"/>
        <v>0.30239787532898188</v>
      </c>
      <c r="F733" s="11">
        <v>1</v>
      </c>
      <c r="G733" s="45">
        <v>1</v>
      </c>
      <c r="H733" s="45">
        <v>0.18743658999999999</v>
      </c>
      <c r="I733" s="20">
        <f t="shared" si="54"/>
        <v>0.18743658999999999</v>
      </c>
    </row>
    <row r="734" spans="1:9" x14ac:dyDescent="0.25">
      <c r="A734" s="2" t="s">
        <v>55</v>
      </c>
      <c r="B734" s="11">
        <v>12.208600000000001</v>
      </c>
      <c r="C734" s="45">
        <v>12.208600000000001</v>
      </c>
      <c r="D734" s="45">
        <v>3.8786997900000002</v>
      </c>
      <c r="E734" s="20">
        <f t="shared" si="53"/>
        <v>0.31770225824418852</v>
      </c>
      <c r="F734" s="11">
        <v>4.3039899999999998</v>
      </c>
      <c r="G734" s="45">
        <v>5.3039899999999998</v>
      </c>
      <c r="H734" s="45">
        <v>1.0715522</v>
      </c>
      <c r="I734" s="20">
        <f t="shared" si="54"/>
        <v>0.2020275679252789</v>
      </c>
    </row>
    <row r="735" spans="1:9" x14ac:dyDescent="0.25">
      <c r="A735" s="2" t="s">
        <v>56</v>
      </c>
      <c r="B735" s="11">
        <v>165.43496200000001</v>
      </c>
      <c r="C735" s="45">
        <v>165.426962</v>
      </c>
      <c r="D735" s="45">
        <v>55.148044380000002</v>
      </c>
      <c r="E735" s="20">
        <f t="shared" si="53"/>
        <v>0.33336793297334444</v>
      </c>
      <c r="F735" s="11">
        <v>180.00200000000001</v>
      </c>
      <c r="G735" s="45">
        <v>202.81800000000001</v>
      </c>
      <c r="H735" s="45">
        <v>85.392878609999997</v>
      </c>
      <c r="I735" s="20">
        <f t="shared" si="54"/>
        <v>0.42103205144513794</v>
      </c>
    </row>
    <row r="736" spans="1:9" x14ac:dyDescent="0.25">
      <c r="A736" s="2" t="s">
        <v>57</v>
      </c>
      <c r="B736" s="11">
        <v>11.417524999999999</v>
      </c>
      <c r="C736" s="45">
        <v>11.417524999999999</v>
      </c>
      <c r="D736" s="45">
        <v>5.8879118009999996</v>
      </c>
      <c r="E736" s="20">
        <f t="shared" si="53"/>
        <v>0.5156907299086273</v>
      </c>
      <c r="F736" s="11">
        <v>7.3252350000000002</v>
      </c>
      <c r="G736" s="45">
        <v>7.3252350000000002</v>
      </c>
      <c r="H736" s="45">
        <v>3.51915354</v>
      </c>
      <c r="I736" s="20">
        <f t="shared" si="54"/>
        <v>0.48041510477138277</v>
      </c>
    </row>
    <row r="737" spans="1:9" x14ac:dyDescent="0.25">
      <c r="A737" s="2" t="s">
        <v>58</v>
      </c>
      <c r="B737" s="11">
        <v>28.406922000000002</v>
      </c>
      <c r="C737" s="45">
        <v>28.406922000000002</v>
      </c>
      <c r="D737" s="45">
        <v>11.215518810000001</v>
      </c>
      <c r="E737" s="20">
        <f t="shared" si="53"/>
        <v>0.39481640460729961</v>
      </c>
      <c r="F737" s="11">
        <v>367.004166</v>
      </c>
      <c r="G737" s="45">
        <v>367.73801700000001</v>
      </c>
      <c r="H737" s="45">
        <v>261.24031382999999</v>
      </c>
      <c r="I737" s="20">
        <f t="shared" si="54"/>
        <v>0.71039789674506237</v>
      </c>
    </row>
    <row r="738" spans="1:9" x14ac:dyDescent="0.25">
      <c r="A738" s="2" t="s">
        <v>59</v>
      </c>
      <c r="B738" s="11">
        <v>7.4109999999999996</v>
      </c>
      <c r="C738" s="45">
        <v>7.4109999999999996</v>
      </c>
      <c r="D738" s="45">
        <v>3.6453335099999999</v>
      </c>
      <c r="E738" s="20">
        <f t="shared" si="53"/>
        <v>0.49188146134124949</v>
      </c>
      <c r="F738" s="11">
        <v>85.034295</v>
      </c>
      <c r="G738" s="45">
        <v>86.034295</v>
      </c>
      <c r="H738" s="45">
        <v>33.577399899999996</v>
      </c>
      <c r="I738" s="20">
        <f t="shared" si="54"/>
        <v>0.39027924736292657</v>
      </c>
    </row>
    <row r="739" spans="1:9" x14ac:dyDescent="0.25">
      <c r="A739" s="2" t="s">
        <v>60</v>
      </c>
      <c r="B739" s="11">
        <v>23.967887000000001</v>
      </c>
      <c r="C739" s="45">
        <v>24.202887</v>
      </c>
      <c r="D739" s="45">
        <v>12.49663675</v>
      </c>
      <c r="E739" s="20">
        <f t="shared" si="53"/>
        <v>0.51632835165490798</v>
      </c>
      <c r="F739" s="11">
        <v>31.264053000000001</v>
      </c>
      <c r="G739" s="45">
        <v>25.264053000000001</v>
      </c>
      <c r="H739" s="45">
        <v>4.3425677599999997</v>
      </c>
      <c r="I739" s="20">
        <f t="shared" si="54"/>
        <v>0.17188721698770976</v>
      </c>
    </row>
    <row r="740" spans="1:9" x14ac:dyDescent="0.25">
      <c r="A740" s="2" t="s">
        <v>61</v>
      </c>
      <c r="B740" s="11">
        <v>17.604700000000001</v>
      </c>
      <c r="C740" s="45">
        <v>17.604700000000001</v>
      </c>
      <c r="D740" s="45">
        <v>8.1808733099999991</v>
      </c>
      <c r="E740" s="20">
        <f t="shared" si="53"/>
        <v>0.46469825160326494</v>
      </c>
      <c r="F740" s="11">
        <v>30.8857</v>
      </c>
      <c r="G740" s="45">
        <v>30.8857</v>
      </c>
      <c r="H740" s="45">
        <v>14.899719789999999</v>
      </c>
      <c r="I740" s="20">
        <f t="shared" si="54"/>
        <v>0.48241483243054223</v>
      </c>
    </row>
    <row r="741" spans="1:9" x14ac:dyDescent="0.25">
      <c r="A741" s="2" t="s">
        <v>62</v>
      </c>
      <c r="B741" s="11">
        <v>6</v>
      </c>
      <c r="C741" s="45">
        <v>6</v>
      </c>
      <c r="D741" s="45">
        <v>2.5990033700000001</v>
      </c>
      <c r="E741" s="20">
        <f t="shared" si="53"/>
        <v>0.43316722833333338</v>
      </c>
      <c r="F741" s="11">
        <v>0.64151000000000002</v>
      </c>
      <c r="G741" s="45">
        <v>0.64151000000000002</v>
      </c>
      <c r="H741" s="45">
        <v>0.10571910000000001</v>
      </c>
      <c r="I741" s="20">
        <f t="shared" si="54"/>
        <v>0.16479727517887485</v>
      </c>
    </row>
    <row r="742" spans="1:9" x14ac:dyDescent="0.25">
      <c r="A742" s="2" t="s">
        <v>99</v>
      </c>
      <c r="B742" s="11">
        <v>13.0266</v>
      </c>
      <c r="C742" s="45">
        <v>13.0266</v>
      </c>
      <c r="D742" s="45">
        <v>5.7971741300000001</v>
      </c>
      <c r="E742" s="20">
        <f t="shared" si="53"/>
        <v>0.4450258801222115</v>
      </c>
      <c r="F742" s="11">
        <v>3.109</v>
      </c>
      <c r="G742" s="45">
        <v>4.2487909999999998</v>
      </c>
      <c r="H742" s="45">
        <v>0.11666472</v>
      </c>
      <c r="I742" s="20">
        <f t="shared" si="54"/>
        <v>2.7458333441207159E-2</v>
      </c>
    </row>
    <row r="743" spans="1:9" x14ac:dyDescent="0.25">
      <c r="A743" s="2" t="s">
        <v>63</v>
      </c>
      <c r="B743" s="11">
        <v>51.226900000000001</v>
      </c>
      <c r="C743" s="45">
        <v>51.226900000000001</v>
      </c>
      <c r="D743" s="45">
        <v>18.763638050000001</v>
      </c>
      <c r="E743" s="20">
        <f t="shared" si="53"/>
        <v>0.36628486303094665</v>
      </c>
      <c r="F743" s="11">
        <v>1.4479</v>
      </c>
      <c r="G743" s="45">
        <v>1.4479</v>
      </c>
      <c r="H743" s="45">
        <v>0.34544767999999998</v>
      </c>
      <c r="I743" s="20">
        <f t="shared" si="54"/>
        <v>0.23858531666551558</v>
      </c>
    </row>
    <row r="744" spans="1:9" x14ac:dyDescent="0.25">
      <c r="A744" s="2" t="s">
        <v>64</v>
      </c>
      <c r="B744" s="11">
        <v>8.1247000000000007</v>
      </c>
      <c r="C744" s="45">
        <v>8.1247000000000007</v>
      </c>
      <c r="D744" s="45">
        <v>3.6495135800000003</v>
      </c>
      <c r="E744" s="20">
        <f t="shared" si="53"/>
        <v>0.44918748753800142</v>
      </c>
      <c r="F744" s="11">
        <v>13.30339</v>
      </c>
      <c r="G744" s="45">
        <v>13.30339</v>
      </c>
      <c r="H744" s="45">
        <v>6.78156143</v>
      </c>
      <c r="I744" s="20">
        <f t="shared" si="54"/>
        <v>0.50976190504826213</v>
      </c>
    </row>
    <row r="745" spans="1:9" x14ac:dyDescent="0.25">
      <c r="A745" s="2" t="s">
        <v>86</v>
      </c>
      <c r="B745" s="11">
        <v>112.03440000000001</v>
      </c>
      <c r="C745" s="45">
        <v>113.40664200000001</v>
      </c>
      <c r="D745" s="45">
        <v>60.49276622</v>
      </c>
      <c r="E745" s="20">
        <f t="shared" si="53"/>
        <v>0.53341466737018806</v>
      </c>
      <c r="F745" s="11">
        <v>3.8889999999999998</v>
      </c>
      <c r="G745" s="45">
        <v>4.2645590000000002</v>
      </c>
      <c r="H745" s="45">
        <v>0.13987757999999997</v>
      </c>
      <c r="I745" s="20">
        <f t="shared" si="54"/>
        <v>3.2800010505189395E-2</v>
      </c>
    </row>
    <row r="746" spans="1:9" ht="17.25" x14ac:dyDescent="0.25">
      <c r="A746" s="2" t="s">
        <v>230</v>
      </c>
      <c r="B746" s="80">
        <v>54.658327</v>
      </c>
      <c r="C746" s="81">
        <v>54.360326999999998</v>
      </c>
      <c r="D746" s="81">
        <v>20.85907109</v>
      </c>
      <c r="E746" s="20">
        <f t="shared" si="53"/>
        <v>0.38371864632087294</v>
      </c>
      <c r="F746" s="80">
        <v>490.71752600000002</v>
      </c>
      <c r="G746" s="81">
        <v>504.23811799999999</v>
      </c>
      <c r="H746" s="81">
        <v>32.30153705</v>
      </c>
      <c r="I746" s="20">
        <f t="shared" si="54"/>
        <v>6.4060085695465022E-2</v>
      </c>
    </row>
    <row r="747" spans="1:9" x14ac:dyDescent="0.25">
      <c r="A747" s="2" t="s">
        <v>65</v>
      </c>
      <c r="B747" s="11">
        <v>6.5351100000000004</v>
      </c>
      <c r="C747" s="45">
        <v>6.5247719999999996</v>
      </c>
      <c r="D747" s="45">
        <v>3.1911388700000001</v>
      </c>
      <c r="E747" s="20">
        <f t="shared" si="53"/>
        <v>0.48908051806254688</v>
      </c>
      <c r="F747" s="11">
        <v>6.8336300000000003</v>
      </c>
      <c r="G747" s="45">
        <v>6.8336300000000003</v>
      </c>
      <c r="H747" s="45">
        <v>7.5424630000000006E-2</v>
      </c>
      <c r="I747" s="20">
        <f t="shared" si="54"/>
        <v>1.1037271552600888E-2</v>
      </c>
    </row>
    <row r="748" spans="1:9" x14ac:dyDescent="0.25">
      <c r="A748" s="2" t="s">
        <v>66</v>
      </c>
      <c r="B748" s="11">
        <v>20.989224</v>
      </c>
      <c r="C748" s="45">
        <v>20.986581999999999</v>
      </c>
      <c r="D748" s="45">
        <v>13.93085866</v>
      </c>
      <c r="E748" s="20">
        <f t="shared" si="53"/>
        <v>0.66379835744572413</v>
      </c>
      <c r="F748" s="11">
        <v>85.004999999999995</v>
      </c>
      <c r="G748" s="45">
        <v>102.80500000000001</v>
      </c>
      <c r="H748" s="45">
        <v>26.592815420000001</v>
      </c>
      <c r="I748" s="20">
        <f t="shared" si="54"/>
        <v>0.25867239356062449</v>
      </c>
    </row>
    <row r="749" spans="1:9" x14ac:dyDescent="0.25">
      <c r="A749" s="7" t="s">
        <v>87</v>
      </c>
      <c r="B749" s="11">
        <v>3.323515</v>
      </c>
      <c r="C749" s="45">
        <v>3.323515</v>
      </c>
      <c r="D749" s="45">
        <v>1.6215703400000001</v>
      </c>
      <c r="E749" s="20">
        <f t="shared" si="53"/>
        <v>0.48790823570827879</v>
      </c>
      <c r="F749" s="11">
        <v>2.165</v>
      </c>
      <c r="G749" s="45">
        <v>2.165</v>
      </c>
      <c r="H749" s="45">
        <v>0.10049936999999999</v>
      </c>
      <c r="I749" s="20">
        <f t="shared" si="54"/>
        <v>4.6420032332563504E-2</v>
      </c>
    </row>
    <row r="750" spans="1:9" x14ac:dyDescent="0.25">
      <c r="A750" s="2" t="s">
        <v>67</v>
      </c>
      <c r="B750" s="11">
        <v>14.625904</v>
      </c>
      <c r="C750" s="45">
        <v>14.274984</v>
      </c>
      <c r="D750" s="45">
        <v>7.3093744599999999</v>
      </c>
      <c r="E750" s="20">
        <f t="shared" si="53"/>
        <v>0.51204081629793774</v>
      </c>
      <c r="F750" s="11">
        <v>3.997096</v>
      </c>
      <c r="G750" s="45">
        <v>6.0765940000000001</v>
      </c>
      <c r="H750" s="45">
        <v>2.8834875599999998</v>
      </c>
      <c r="I750" s="20">
        <f t="shared" si="54"/>
        <v>0.47452364926799451</v>
      </c>
    </row>
    <row r="751" spans="1:9" x14ac:dyDescent="0.25">
      <c r="A751" s="2" t="s">
        <v>68</v>
      </c>
      <c r="B751" s="11">
        <v>7.0267099999999996</v>
      </c>
      <c r="C751" s="45">
        <v>6.9967100000000002</v>
      </c>
      <c r="D751" s="45">
        <v>3.5730054999999998</v>
      </c>
      <c r="E751" s="20">
        <f t="shared" si="53"/>
        <v>0.51066937174757843</v>
      </c>
      <c r="F751" s="11">
        <v>43.6892</v>
      </c>
      <c r="G751" s="45">
        <v>43.6892</v>
      </c>
      <c r="H751" s="45">
        <v>24.533009700000001</v>
      </c>
      <c r="I751" s="20">
        <f t="shared" si="54"/>
        <v>0.56153488047389288</v>
      </c>
    </row>
    <row r="752" spans="1:9" x14ac:dyDescent="0.25">
      <c r="A752" s="2" t="s">
        <v>69</v>
      </c>
      <c r="B752" s="11">
        <v>7.1890000000000001</v>
      </c>
      <c r="C752" s="45">
        <v>7.1784999999999997</v>
      </c>
      <c r="D752" s="45">
        <v>3.35733573</v>
      </c>
      <c r="E752" s="20">
        <f t="shared" si="53"/>
        <v>0.46769321306679668</v>
      </c>
      <c r="F752" s="11">
        <v>1.8360000000000001</v>
      </c>
      <c r="G752" s="45">
        <v>1.8360000000000001</v>
      </c>
      <c r="H752" s="45">
        <v>0.72912286999999998</v>
      </c>
      <c r="I752" s="20">
        <f t="shared" si="54"/>
        <v>0.39712574618736379</v>
      </c>
    </row>
    <row r="753" spans="1:9" x14ac:dyDescent="0.25">
      <c r="A753" s="2" t="s">
        <v>70</v>
      </c>
      <c r="B753" s="11">
        <v>6.3311000000000002</v>
      </c>
      <c r="C753" s="45">
        <v>6.3311000000000002</v>
      </c>
      <c r="D753" s="45">
        <v>3.0794018999999997</v>
      </c>
      <c r="E753" s="20">
        <f t="shared" si="53"/>
        <v>0.4863928701173571</v>
      </c>
      <c r="F753" s="11">
        <v>0.62653499999999995</v>
      </c>
      <c r="G753" s="45">
        <v>0.62653499999999995</v>
      </c>
      <c r="H753" s="45">
        <v>0.42213476999999999</v>
      </c>
      <c r="I753" s="20">
        <f t="shared" si="54"/>
        <v>0.67376087529028705</v>
      </c>
    </row>
    <row r="754" spans="1:9" x14ac:dyDescent="0.25">
      <c r="A754" s="2" t="s">
        <v>71</v>
      </c>
      <c r="B754" s="11">
        <v>13.426600000000001</v>
      </c>
      <c r="C754" s="45">
        <v>13.426591</v>
      </c>
      <c r="D754" s="45">
        <v>6.4768274899999998</v>
      </c>
      <c r="E754" s="20">
        <f t="shared" si="53"/>
        <v>0.4823880827233063</v>
      </c>
      <c r="F754" s="11">
        <v>2.6362000000000001</v>
      </c>
      <c r="G754" s="45">
        <v>2.6362040000000002</v>
      </c>
      <c r="H754" s="45">
        <v>1.15350693</v>
      </c>
      <c r="I754" s="20">
        <f t="shared" si="54"/>
        <v>0.43756360661011057</v>
      </c>
    </row>
    <row r="755" spans="1:9" x14ac:dyDescent="0.25">
      <c r="A755" s="2" t="s">
        <v>72</v>
      </c>
      <c r="B755" s="11">
        <v>1.6839999999999999</v>
      </c>
      <c r="C755" s="45">
        <v>1.6839999999999999</v>
      </c>
      <c r="D755" s="45">
        <v>0.75027752000000003</v>
      </c>
      <c r="E755" s="20">
        <f t="shared" si="53"/>
        <v>0.44553296912114015</v>
      </c>
      <c r="F755" s="11" t="s">
        <v>20</v>
      </c>
      <c r="G755" s="69" t="s">
        <v>20</v>
      </c>
      <c r="H755" s="69" t="s">
        <v>20</v>
      </c>
      <c r="I755" s="20" t="s">
        <v>20</v>
      </c>
    </row>
    <row r="756" spans="1:9" x14ac:dyDescent="0.25">
      <c r="A756" s="2" t="s">
        <v>73</v>
      </c>
      <c r="B756" s="11">
        <v>21.214099999999998</v>
      </c>
      <c r="C756" s="45">
        <v>21.214099999999998</v>
      </c>
      <c r="D756" s="45">
        <v>10.888039130000001</v>
      </c>
      <c r="E756" s="20">
        <f t="shared" si="53"/>
        <v>0.51324539480817011</v>
      </c>
      <c r="F756" s="11" t="s">
        <v>20</v>
      </c>
      <c r="G756" s="69" t="s">
        <v>20</v>
      </c>
      <c r="H756" s="69" t="s">
        <v>20</v>
      </c>
      <c r="I756" s="20" t="s">
        <v>20</v>
      </c>
    </row>
    <row r="757" spans="1:9" x14ac:dyDescent="0.25">
      <c r="A757" s="24" t="s">
        <v>231</v>
      </c>
      <c r="B757" s="11">
        <v>8.5654690000000002</v>
      </c>
      <c r="C757" s="45">
        <v>8.5654690000000002</v>
      </c>
      <c r="D757" s="45">
        <v>2.3761472499999998</v>
      </c>
      <c r="E757" s="20">
        <f t="shared" si="53"/>
        <v>0.27741005775632366</v>
      </c>
      <c r="F757" s="11">
        <v>0.60272999999999999</v>
      </c>
      <c r="G757" s="69">
        <v>1.9186620000000001</v>
      </c>
      <c r="H757" s="69">
        <v>0.33490771000000003</v>
      </c>
      <c r="I757" s="20">
        <f t="shared" ref="I757:I758" si="55">H757/G757</f>
        <v>0.17455274039929911</v>
      </c>
    </row>
    <row r="758" spans="1:9" x14ac:dyDescent="0.25">
      <c r="A758" s="25" t="s">
        <v>232</v>
      </c>
      <c r="B758" s="11">
        <v>6.7720099999999999</v>
      </c>
      <c r="C758" s="45">
        <v>6.7720099999999999</v>
      </c>
      <c r="D758" s="45">
        <v>3.46371721</v>
      </c>
      <c r="E758" s="20">
        <f t="shared" si="53"/>
        <v>0.51147550136517816</v>
      </c>
      <c r="F758" s="11">
        <v>0.72184999999999999</v>
      </c>
      <c r="G758" s="69">
        <v>0.72184999999999999</v>
      </c>
      <c r="H758" s="69">
        <v>0</v>
      </c>
      <c r="I758" s="20">
        <f t="shared" si="55"/>
        <v>0</v>
      </c>
    </row>
    <row r="759" spans="1:9" x14ac:dyDescent="0.25">
      <c r="A759" s="25" t="s">
        <v>107</v>
      </c>
      <c r="B759" s="11">
        <v>154.146118</v>
      </c>
      <c r="C759" s="45">
        <v>153.84101799999999</v>
      </c>
      <c r="D759" s="45">
        <v>90.161305150000004</v>
      </c>
      <c r="E759" s="20">
        <f t="shared" si="53"/>
        <v>0.58606804818465263</v>
      </c>
      <c r="F759" s="11">
        <v>13.914440000000001</v>
      </c>
      <c r="G759" s="69">
        <v>14.21954</v>
      </c>
      <c r="H759" s="69">
        <v>3.23039049</v>
      </c>
      <c r="I759" s="20">
        <f>H759/G759</f>
        <v>0.22717967599514471</v>
      </c>
    </row>
    <row r="760" spans="1:9" x14ac:dyDescent="0.25">
      <c r="A760" s="22" t="s">
        <v>112</v>
      </c>
      <c r="B760" s="11">
        <v>2.3157350000000001</v>
      </c>
      <c r="C760" s="45">
        <v>2.3157350000000001</v>
      </c>
      <c r="D760" s="45">
        <v>1.3023599699999999</v>
      </c>
      <c r="E760" s="20">
        <f t="shared" si="53"/>
        <v>0.56239594340457777</v>
      </c>
      <c r="F760" s="11" t="s">
        <v>20</v>
      </c>
      <c r="G760" s="69" t="s">
        <v>20</v>
      </c>
      <c r="H760" s="69" t="s">
        <v>20</v>
      </c>
      <c r="I760" s="20" t="s">
        <v>20</v>
      </c>
    </row>
    <row r="761" spans="1:9" x14ac:dyDescent="0.25">
      <c r="A761" s="2" t="s">
        <v>77</v>
      </c>
      <c r="B761" s="11">
        <v>24.163</v>
      </c>
      <c r="C761" s="45">
        <v>24.163</v>
      </c>
      <c r="D761" s="45">
        <v>13.397743589999999</v>
      </c>
      <c r="E761" s="20">
        <f t="shared" si="53"/>
        <v>0.55447351694739888</v>
      </c>
      <c r="F761" s="11">
        <v>2.37405</v>
      </c>
      <c r="G761" s="69">
        <v>2.60155</v>
      </c>
      <c r="H761" s="69">
        <v>1.1074913799999999</v>
      </c>
      <c r="I761" s="20">
        <f t="shared" si="54"/>
        <v>0.42570443773904015</v>
      </c>
    </row>
    <row r="762" spans="1:9" x14ac:dyDescent="0.25">
      <c r="A762" s="7" t="s">
        <v>78</v>
      </c>
      <c r="B762" s="11">
        <v>9.8908000000000005</v>
      </c>
      <c r="C762" s="45">
        <v>9.8908000000000005</v>
      </c>
      <c r="D762" s="45">
        <v>2.3350933500000002</v>
      </c>
      <c r="E762" s="20">
        <f t="shared" si="53"/>
        <v>0.23608740951186963</v>
      </c>
      <c r="F762" s="11">
        <v>2.6825060000000001</v>
      </c>
      <c r="G762" s="69">
        <v>2.6825060000000001</v>
      </c>
      <c r="H762" s="69">
        <v>1.7086028600000001</v>
      </c>
      <c r="I762" s="20">
        <f t="shared" si="54"/>
        <v>0.6369427915538679</v>
      </c>
    </row>
    <row r="763" spans="1:9" x14ac:dyDescent="0.25">
      <c r="A763" s="2" t="s">
        <v>79</v>
      </c>
      <c r="B763" s="11">
        <v>55.417900000000003</v>
      </c>
      <c r="C763" s="45">
        <v>55.417900000000003</v>
      </c>
      <c r="D763" s="45">
        <v>8.0111906900000012</v>
      </c>
      <c r="E763" s="20">
        <f t="shared" si="53"/>
        <v>0.14455962225201605</v>
      </c>
      <c r="F763" s="11">
        <v>4.9000000000000004</v>
      </c>
      <c r="G763" s="69">
        <v>4.9000000000000004</v>
      </c>
      <c r="H763" s="69">
        <v>0.87162267000000004</v>
      </c>
      <c r="I763" s="20">
        <f t="shared" si="54"/>
        <v>0.1778821775510204</v>
      </c>
    </row>
    <row r="764" spans="1:9" x14ac:dyDescent="0.25">
      <c r="A764" s="2" t="s">
        <v>80</v>
      </c>
      <c r="B764" s="11">
        <v>240.63759999999999</v>
      </c>
      <c r="C764" s="45">
        <v>240.631159</v>
      </c>
      <c r="D764" s="45">
        <v>118.18669981999999</v>
      </c>
      <c r="E764" s="20">
        <f t="shared" si="53"/>
        <v>0.4911529342714922</v>
      </c>
      <c r="F764" s="11">
        <v>13.59127</v>
      </c>
      <c r="G764" s="69">
        <v>13.59127</v>
      </c>
      <c r="H764" s="69">
        <v>3.5317643199999997</v>
      </c>
      <c r="I764" s="20">
        <f t="shared" si="54"/>
        <v>0.25985535715205421</v>
      </c>
    </row>
    <row r="765" spans="1:9" x14ac:dyDescent="0.25">
      <c r="A765" s="2" t="s">
        <v>88</v>
      </c>
      <c r="B765" s="11">
        <v>93.595080999999993</v>
      </c>
      <c r="C765" s="45">
        <v>93.595080999999993</v>
      </c>
      <c r="D765" s="45">
        <v>47.89809339</v>
      </c>
      <c r="E765" s="20">
        <f t="shared" si="53"/>
        <v>0.51175866165445172</v>
      </c>
      <c r="F765" s="11">
        <v>12.08475</v>
      </c>
      <c r="G765" s="69">
        <v>12.866</v>
      </c>
      <c r="H765" s="69">
        <v>5.3815807400000004</v>
      </c>
      <c r="I765" s="20">
        <f t="shared" si="54"/>
        <v>0.41827924296595681</v>
      </c>
    </row>
    <row r="766" spans="1:9" x14ac:dyDescent="0.25">
      <c r="A766" s="2" t="s">
        <v>81</v>
      </c>
      <c r="B766" s="11">
        <v>0.5</v>
      </c>
      <c r="C766" s="45">
        <v>0.5</v>
      </c>
      <c r="D766" s="45">
        <v>0.24824772000000001</v>
      </c>
      <c r="E766" s="20">
        <f t="shared" si="53"/>
        <v>0.49649544000000001</v>
      </c>
      <c r="F766" s="11" t="s">
        <v>20</v>
      </c>
      <c r="G766" s="69" t="s">
        <v>20</v>
      </c>
      <c r="H766" s="69" t="s">
        <v>20</v>
      </c>
      <c r="I766" s="20" t="s">
        <v>20</v>
      </c>
    </row>
    <row r="767" spans="1:9" ht="15.75" thickBot="1" x14ac:dyDescent="0.3">
      <c r="A767" s="9" t="s">
        <v>82</v>
      </c>
      <c r="B767" s="16">
        <v>32.581940000000003</v>
      </c>
      <c r="C767" s="47">
        <v>32.581940000000003</v>
      </c>
      <c r="D767" s="47">
        <v>12.51304083</v>
      </c>
      <c r="E767" s="31">
        <f>D767/C767</f>
        <v>0.38404836636492479</v>
      </c>
      <c r="F767" s="16">
        <v>7.7409999999999997</v>
      </c>
      <c r="G767" s="181">
        <v>7.8410000000000002</v>
      </c>
      <c r="H767" s="181">
        <v>2.3623661400000002</v>
      </c>
      <c r="I767" s="33">
        <f>H767/G767</f>
        <v>0.30128378268078054</v>
      </c>
    </row>
    <row r="768" spans="1:9" ht="15.75" thickBot="1" x14ac:dyDescent="0.3">
      <c r="A768" s="37" t="s">
        <v>102</v>
      </c>
      <c r="B768" s="182">
        <f>SUM(B769:B774)</f>
        <v>1397.260462</v>
      </c>
      <c r="C768" s="183">
        <f>SUM(C769:C774)</f>
        <v>1311.243747</v>
      </c>
      <c r="D768" s="183">
        <f>SUM(D769:D774)</f>
        <v>345.57586294000004</v>
      </c>
      <c r="E768" s="75">
        <f>D768/C768</f>
        <v>0.26354814940444482</v>
      </c>
      <c r="F768" s="184">
        <f>SUM(F769:F774)</f>
        <v>4386.0544879999998</v>
      </c>
      <c r="G768" s="40">
        <f>SUM(G769:G774)</f>
        <v>4469.9412030000003</v>
      </c>
      <c r="H768" s="40">
        <f>SUM(H769:H774)</f>
        <v>2576.59051236</v>
      </c>
      <c r="I768" s="41">
        <f>H768/G768</f>
        <v>0.5764260412711294</v>
      </c>
    </row>
    <row r="769" spans="1:9" x14ac:dyDescent="0.25">
      <c r="A769" s="7" t="s">
        <v>89</v>
      </c>
      <c r="B769" s="185">
        <v>274.57781499999999</v>
      </c>
      <c r="C769" s="186">
        <v>189.32749999999999</v>
      </c>
      <c r="D769" s="186">
        <v>50.280323889999998</v>
      </c>
      <c r="E769" s="191">
        <f>D769/C769</f>
        <v>0.26557327324345381</v>
      </c>
      <c r="F769" s="172">
        <v>205.71276599999999</v>
      </c>
      <c r="G769" s="173">
        <v>290.83308099999999</v>
      </c>
      <c r="H769" s="173">
        <v>138.76450606999998</v>
      </c>
      <c r="I769" s="30">
        <f>H769/G769</f>
        <v>0.47712765546777669</v>
      </c>
    </row>
    <row r="770" spans="1:9" x14ac:dyDescent="0.25">
      <c r="A770" s="2" t="s">
        <v>90</v>
      </c>
      <c r="B770" s="11">
        <v>339.93290000000002</v>
      </c>
      <c r="C770" s="45">
        <v>339.93290000000002</v>
      </c>
      <c r="D770" s="45">
        <v>142.49968999999999</v>
      </c>
      <c r="E770" s="20">
        <f>D770/C770</f>
        <v>0.41919946554158183</v>
      </c>
      <c r="F770" s="11">
        <v>2007.0446999999999</v>
      </c>
      <c r="G770" s="69">
        <v>2007.0446999999999</v>
      </c>
      <c r="H770" s="69">
        <v>1269.1007480000001</v>
      </c>
      <c r="I770" s="20">
        <f>H770/G770</f>
        <v>0.6323231106910574</v>
      </c>
    </row>
    <row r="771" spans="1:9" x14ac:dyDescent="0.25">
      <c r="A771" s="2" t="s">
        <v>91</v>
      </c>
      <c r="B771" s="11">
        <v>210.8706</v>
      </c>
      <c r="C771" s="45">
        <v>210.8706</v>
      </c>
      <c r="D771" s="45">
        <v>125.268978</v>
      </c>
      <c r="E771" s="20">
        <f t="shared" ref="E771:E773" si="56">D771/C771</f>
        <v>0.59405615576566861</v>
      </c>
      <c r="F771" s="11">
        <v>530.31790000000001</v>
      </c>
      <c r="G771" s="69">
        <v>530.31790000000001</v>
      </c>
      <c r="H771" s="69">
        <v>353.44964900000002</v>
      </c>
      <c r="I771" s="20">
        <f t="shared" ref="I771" si="57">H771/G771</f>
        <v>0.66648636412235007</v>
      </c>
    </row>
    <row r="772" spans="1:9" ht="17.25" x14ac:dyDescent="0.25">
      <c r="A772" s="2" t="s">
        <v>233</v>
      </c>
      <c r="B772" s="11" t="s">
        <v>20</v>
      </c>
      <c r="C772" s="69" t="s">
        <v>20</v>
      </c>
      <c r="D772" s="69" t="s">
        <v>20</v>
      </c>
      <c r="E772" s="20" t="s">
        <v>20</v>
      </c>
      <c r="F772" s="80">
        <v>1461.0985000000001</v>
      </c>
      <c r="G772" s="81">
        <v>1461.0985000000001</v>
      </c>
      <c r="H772" s="81">
        <v>811.87822797000001</v>
      </c>
      <c r="I772" s="20">
        <f>H772/G772</f>
        <v>0.5556628988189366</v>
      </c>
    </row>
    <row r="773" spans="1:9" x14ac:dyDescent="0.25">
      <c r="A773" s="2" t="s">
        <v>92</v>
      </c>
      <c r="B773" s="11">
        <v>2.9946999999999999</v>
      </c>
      <c r="C773" s="45">
        <v>2.9946999999999999</v>
      </c>
      <c r="D773" s="45">
        <v>0.84519845999999998</v>
      </c>
      <c r="E773" s="20">
        <f t="shared" si="56"/>
        <v>0.28223142885764851</v>
      </c>
      <c r="F773" s="11" t="s">
        <v>20</v>
      </c>
      <c r="G773" s="12" t="s">
        <v>20</v>
      </c>
      <c r="H773" s="12" t="s">
        <v>20</v>
      </c>
      <c r="I773" s="20" t="s">
        <v>20</v>
      </c>
    </row>
    <row r="774" spans="1:9" ht="15.75" thickBot="1" x14ac:dyDescent="0.3">
      <c r="A774" s="9" t="s">
        <v>93</v>
      </c>
      <c r="B774" s="16">
        <v>568.88444700000002</v>
      </c>
      <c r="C774" s="47">
        <v>568.11804700000005</v>
      </c>
      <c r="D774" s="47">
        <v>26.681672590000002</v>
      </c>
      <c r="E774" s="31">
        <f>D774/C774</f>
        <v>4.6965014983936952E-2</v>
      </c>
      <c r="F774" s="16">
        <v>181.88062199999999</v>
      </c>
      <c r="G774" s="47">
        <v>180.64702199999999</v>
      </c>
      <c r="H774" s="47">
        <v>3.39738132</v>
      </c>
      <c r="I774" s="31">
        <f>H774/G774</f>
        <v>1.8806738591018678E-2</v>
      </c>
    </row>
    <row r="775" spans="1:9" s="193" customFormat="1" ht="19.5" customHeight="1" x14ac:dyDescent="0.25">
      <c r="A775" s="225" t="s">
        <v>234</v>
      </c>
      <c r="B775" s="225"/>
      <c r="C775" s="225" t="s">
        <v>216</v>
      </c>
      <c r="D775" s="225"/>
      <c r="E775" s="225"/>
      <c r="F775" s="225"/>
      <c r="G775" s="225"/>
      <c r="H775" s="192"/>
      <c r="I775" s="192"/>
    </row>
    <row r="776" spans="1:9" s="23" customFormat="1" ht="17.25" customHeight="1" x14ac:dyDescent="0.25">
      <c r="A776" s="226" t="s">
        <v>97</v>
      </c>
      <c r="B776" s="226"/>
      <c r="C776" s="226"/>
      <c r="D776" s="226"/>
      <c r="E776" s="226"/>
      <c r="F776" s="226"/>
      <c r="G776" s="226"/>
      <c r="H776" s="226"/>
      <c r="I776" s="226"/>
    </row>
    <row r="777" spans="1:9" s="23" customFormat="1" ht="31.5" customHeight="1" x14ac:dyDescent="0.25">
      <c r="A777" s="227" t="s">
        <v>235</v>
      </c>
      <c r="B777" s="227"/>
      <c r="C777" s="227"/>
      <c r="D777" s="227"/>
      <c r="E777" s="227"/>
      <c r="F777" s="227"/>
      <c r="G777" s="227"/>
      <c r="H777" s="227"/>
      <c r="I777" s="227"/>
    </row>
    <row r="778" spans="1:9" s="23" customFormat="1" ht="17.25" customHeight="1" x14ac:dyDescent="0.25">
      <c r="A778" s="228" t="s">
        <v>236</v>
      </c>
      <c r="B778" s="228"/>
      <c r="C778" s="228"/>
      <c r="D778" s="228"/>
      <c r="E778" s="228"/>
      <c r="F778" s="228"/>
      <c r="G778" s="228"/>
      <c r="H778" s="228"/>
      <c r="I778" s="228"/>
    </row>
    <row r="779" spans="1:9" s="23" customFormat="1" ht="17.25" customHeight="1" x14ac:dyDescent="0.25">
      <c r="A779" s="226" t="s">
        <v>242</v>
      </c>
      <c r="B779" s="226"/>
      <c r="C779" s="226"/>
      <c r="D779" s="226"/>
      <c r="E779" s="226"/>
      <c r="F779" s="226"/>
      <c r="G779" s="226"/>
      <c r="H779" s="226"/>
      <c r="I779" s="226"/>
    </row>
    <row r="780" spans="1:9" s="23" customFormat="1" ht="17.25" customHeight="1" x14ac:dyDescent="0.25">
      <c r="A780" s="213" t="s">
        <v>238</v>
      </c>
      <c r="B780" s="213"/>
      <c r="C780" s="213"/>
      <c r="D780" s="213"/>
      <c r="E780" s="213"/>
      <c r="F780" s="213"/>
      <c r="G780" s="213"/>
      <c r="H780" s="213"/>
      <c r="I780" s="213"/>
    </row>
    <row r="782" spans="1:9" ht="15" customHeight="1" x14ac:dyDescent="0.25">
      <c r="A782" s="215" t="s">
        <v>0</v>
      </c>
      <c r="B782" s="215"/>
      <c r="C782" s="215"/>
      <c r="D782" s="215"/>
      <c r="E782" s="215"/>
      <c r="F782" s="215"/>
      <c r="G782" s="215"/>
      <c r="H782" s="215"/>
      <c r="I782" s="215"/>
    </row>
    <row r="783" spans="1:9" ht="15" customHeight="1" x14ac:dyDescent="0.25">
      <c r="A783" s="215" t="s">
        <v>1</v>
      </c>
      <c r="B783" s="215"/>
      <c r="C783" s="215"/>
      <c r="D783" s="215"/>
      <c r="E783" s="215"/>
      <c r="F783" s="215"/>
      <c r="G783" s="215"/>
      <c r="H783" s="215"/>
      <c r="I783" s="215"/>
    </row>
    <row r="784" spans="1:9" ht="15" customHeight="1" x14ac:dyDescent="0.25">
      <c r="A784" s="216" t="s">
        <v>260</v>
      </c>
      <c r="B784" s="216"/>
      <c r="C784" s="216"/>
      <c r="D784" s="216"/>
      <c r="E784" s="216"/>
      <c r="F784" s="216"/>
      <c r="G784" s="216"/>
      <c r="H784" s="216"/>
      <c r="I784" s="216"/>
    </row>
    <row r="785" spans="1:9" x14ac:dyDescent="0.25">
      <c r="A785" s="216" t="s">
        <v>98</v>
      </c>
      <c r="B785" s="216"/>
      <c r="C785" s="216"/>
      <c r="D785" s="216"/>
      <c r="E785" s="216"/>
      <c r="F785" s="216"/>
      <c r="G785" s="216"/>
      <c r="H785" s="216"/>
      <c r="I785" s="216"/>
    </row>
    <row r="786" spans="1:9" ht="15" customHeight="1" x14ac:dyDescent="0.25">
      <c r="A786" s="216" t="s">
        <v>2</v>
      </c>
      <c r="B786" s="216"/>
      <c r="C786" s="216"/>
      <c r="D786" s="216"/>
      <c r="E786" s="216"/>
      <c r="F786" s="216"/>
      <c r="G786" s="216"/>
      <c r="H786" s="216"/>
      <c r="I786" s="216"/>
    </row>
    <row r="787" spans="1:9" x14ac:dyDescent="0.25">
      <c r="A787" s="216" t="s">
        <v>243</v>
      </c>
      <c r="B787" s="216"/>
      <c r="C787" s="216"/>
      <c r="D787" s="216"/>
      <c r="E787" s="216"/>
      <c r="F787" s="216"/>
      <c r="G787" s="216"/>
      <c r="H787" s="216"/>
      <c r="I787" s="216"/>
    </row>
    <row r="788" spans="1:9" ht="15.75" thickBot="1" x14ac:dyDescent="0.3">
      <c r="A788" s="217" t="s">
        <v>3</v>
      </c>
      <c r="B788" s="217"/>
      <c r="C788" s="217"/>
      <c r="D788" s="217"/>
      <c r="E788" s="217"/>
      <c r="F788" s="217"/>
      <c r="G788" s="217"/>
      <c r="H788" s="217"/>
      <c r="I788" s="217"/>
    </row>
    <row r="789" spans="1:9" ht="15" customHeight="1" x14ac:dyDescent="0.25">
      <c r="A789" s="218" t="s">
        <v>4</v>
      </c>
      <c r="B789" s="220" t="s">
        <v>5</v>
      </c>
      <c r="C789" s="221"/>
      <c r="D789" s="221"/>
      <c r="E789" s="223"/>
      <c r="F789" s="220" t="s">
        <v>6</v>
      </c>
      <c r="G789" s="221"/>
      <c r="H789" s="221"/>
      <c r="I789" s="223"/>
    </row>
    <row r="790" spans="1:9" ht="30.75" thickBot="1" x14ac:dyDescent="0.3">
      <c r="A790" s="219"/>
      <c r="B790" s="167" t="s">
        <v>7</v>
      </c>
      <c r="C790" s="168" t="s">
        <v>8</v>
      </c>
      <c r="D790" s="168" t="s">
        <v>227</v>
      </c>
      <c r="E790" s="171" t="s">
        <v>10</v>
      </c>
      <c r="F790" s="170" t="s">
        <v>7</v>
      </c>
      <c r="G790" s="168" t="s">
        <v>8</v>
      </c>
      <c r="H790" s="168" t="s">
        <v>227</v>
      </c>
      <c r="I790" s="171" t="s">
        <v>10</v>
      </c>
    </row>
    <row r="791" spans="1:9" ht="15.75" thickBot="1" x14ac:dyDescent="0.3">
      <c r="A791" s="77" t="s">
        <v>100</v>
      </c>
      <c r="B791" s="26">
        <f>B792+B879</f>
        <v>14318.394163000003</v>
      </c>
      <c r="C791" s="27">
        <f>C792+C879</f>
        <v>14163.865123000003</v>
      </c>
      <c r="D791" s="27">
        <f>D792+D879</f>
        <v>8506.7927263399997</v>
      </c>
      <c r="E791" s="28">
        <f>D791/C791</f>
        <v>0.60059825848851367</v>
      </c>
      <c r="F791" s="26">
        <f>F792+F879</f>
        <v>9549.4804909999984</v>
      </c>
      <c r="G791" s="27">
        <f>G792+G879</f>
        <v>9751.198352999998</v>
      </c>
      <c r="H791" s="27">
        <f>H792+H879</f>
        <v>5768.8250853099998</v>
      </c>
      <c r="I791" s="28">
        <f>H791/G791</f>
        <v>0.59160165514787177</v>
      </c>
    </row>
    <row r="792" spans="1:9" ht="15.75" thickBot="1" x14ac:dyDescent="0.3">
      <c r="A792" s="78" t="s">
        <v>11</v>
      </c>
      <c r="B792" s="39">
        <f>B793+B820+B821</f>
        <v>12921.133701000002</v>
      </c>
      <c r="C792" s="40">
        <f>C793+C820+C821</f>
        <v>12852.621376000003</v>
      </c>
      <c r="D792" s="40">
        <f>D793+D820+D821</f>
        <v>8116.3632505400001</v>
      </c>
      <c r="E792" s="41">
        <f>D792/C792</f>
        <v>0.63149477550905475</v>
      </c>
      <c r="F792" s="39">
        <f>F793+F821</f>
        <v>5163.4260029999996</v>
      </c>
      <c r="G792" s="40">
        <f>G793+G821</f>
        <v>5281.2571499999976</v>
      </c>
      <c r="H792" s="40">
        <f>H793+H821</f>
        <v>2707.6932923099998</v>
      </c>
      <c r="I792" s="41">
        <f>H792/G792</f>
        <v>0.51269862750576367</v>
      </c>
    </row>
    <row r="793" spans="1:9" ht="15.75" thickBot="1" x14ac:dyDescent="0.3">
      <c r="A793" s="79" t="s">
        <v>12</v>
      </c>
      <c r="B793" s="196">
        <f>SUM(B794:B819)</f>
        <v>4997.6875549999995</v>
      </c>
      <c r="C793" s="197">
        <f>SUM(C794:C819)</f>
        <v>4956.8901260000011</v>
      </c>
      <c r="D793" s="197">
        <f>SUM(D794:D819)</f>
        <v>3026.9927983299999</v>
      </c>
      <c r="E793" s="198">
        <f>D793/C793</f>
        <v>0.61066368658299353</v>
      </c>
      <c r="F793" s="18">
        <f>SUM(F794:F820)</f>
        <v>2985.1766300000004</v>
      </c>
      <c r="G793" s="19">
        <f>SUM(G794:G820)</f>
        <v>3030.5518889999994</v>
      </c>
      <c r="H793" s="19">
        <f>SUM(H794:H820)</f>
        <v>1871.6004977499997</v>
      </c>
      <c r="I793" s="29">
        <f>H793/G793</f>
        <v>0.61757744671633974</v>
      </c>
    </row>
    <row r="794" spans="1:9" x14ac:dyDescent="0.25">
      <c r="A794" s="1" t="s">
        <v>13</v>
      </c>
      <c r="B794" s="172">
        <v>31.189297</v>
      </c>
      <c r="C794" s="199">
        <v>31.178951000000001</v>
      </c>
      <c r="D794" s="199">
        <v>19.154272199999998</v>
      </c>
      <c r="E794" s="30">
        <f>D794/C794</f>
        <v>0.6143334392488059</v>
      </c>
      <c r="F794" s="172">
        <v>38.218124000000003</v>
      </c>
      <c r="G794" s="200">
        <v>38.223469999999999</v>
      </c>
      <c r="H794" s="200">
        <v>14.146809619999999</v>
      </c>
      <c r="I794" s="30">
        <f>H794/G794</f>
        <v>0.37010793682520188</v>
      </c>
    </row>
    <row r="795" spans="1:9" x14ac:dyDescent="0.25">
      <c r="A795" s="2" t="s">
        <v>14</v>
      </c>
      <c r="B795" s="11">
        <v>107.6591</v>
      </c>
      <c r="C795" s="12">
        <v>107.6591</v>
      </c>
      <c r="D795" s="12">
        <v>56.934113539999998</v>
      </c>
      <c r="E795" s="20">
        <f>D795/C795</f>
        <v>0.5288369821036959</v>
      </c>
      <c r="F795" s="11">
        <v>14.39</v>
      </c>
      <c r="G795" s="105">
        <v>14.39</v>
      </c>
      <c r="H795" s="105">
        <v>3.1521254700000001</v>
      </c>
      <c r="I795" s="20">
        <f>H795/G795</f>
        <v>0.21904971994440584</v>
      </c>
    </row>
    <row r="796" spans="1:9" x14ac:dyDescent="0.25">
      <c r="A796" s="2" t="s">
        <v>15</v>
      </c>
      <c r="B796" s="11">
        <v>33.404971000000003</v>
      </c>
      <c r="C796" s="12">
        <v>33.107652000000002</v>
      </c>
      <c r="D796" s="12">
        <v>23.28624289</v>
      </c>
      <c r="E796" s="20">
        <f t="shared" ref="E796:E819" si="58">D796/C796</f>
        <v>0.70334927073656561</v>
      </c>
      <c r="F796" s="11">
        <v>2.18045</v>
      </c>
      <c r="G796" s="105">
        <v>2.9774500000000002</v>
      </c>
      <c r="H796" s="105">
        <v>2.1540672299999999</v>
      </c>
      <c r="I796" s="20">
        <f t="shared" ref="I796:I819" si="59">H796/G796</f>
        <v>0.72346042082990469</v>
      </c>
    </row>
    <row r="797" spans="1:9" x14ac:dyDescent="0.25">
      <c r="A797" s="2" t="s">
        <v>16</v>
      </c>
      <c r="B797" s="11">
        <v>88.941918999999999</v>
      </c>
      <c r="C797" s="12">
        <v>102.53562700000001</v>
      </c>
      <c r="D797" s="12">
        <v>58.284753719999998</v>
      </c>
      <c r="E797" s="20">
        <f t="shared" si="58"/>
        <v>0.5684341669847105</v>
      </c>
      <c r="F797" s="11">
        <v>4.2821910000000001</v>
      </c>
      <c r="G797" s="105">
        <v>8.6035229999999991</v>
      </c>
      <c r="H797" s="105">
        <v>3.5558262300000001</v>
      </c>
      <c r="I797" s="20">
        <f t="shared" si="59"/>
        <v>0.4132988579213423</v>
      </c>
    </row>
    <row r="798" spans="1:9" x14ac:dyDescent="0.25">
      <c r="A798" s="3" t="s">
        <v>83</v>
      </c>
      <c r="B798" s="11">
        <v>4.8559999999999999</v>
      </c>
      <c r="C798" s="12">
        <v>5.242496</v>
      </c>
      <c r="D798" s="12">
        <v>3.0944862099999999</v>
      </c>
      <c r="E798" s="20">
        <f t="shared" si="58"/>
        <v>0.59026963682947964</v>
      </c>
      <c r="F798" s="11">
        <v>0.21759999999999999</v>
      </c>
      <c r="G798" s="105">
        <v>0.31410399999999999</v>
      </c>
      <c r="H798" s="105">
        <v>0.17359902999999999</v>
      </c>
      <c r="I798" s="20">
        <f t="shared" si="59"/>
        <v>0.55268009958485087</v>
      </c>
    </row>
    <row r="799" spans="1:9" x14ac:dyDescent="0.25">
      <c r="A799" s="4" t="s">
        <v>17</v>
      </c>
      <c r="B799" s="11">
        <v>58.752766999999999</v>
      </c>
      <c r="C799" s="12">
        <v>58.611759999999997</v>
      </c>
      <c r="D799" s="12">
        <v>37.362972169999999</v>
      </c>
      <c r="E799" s="20">
        <f t="shared" si="58"/>
        <v>0.63746545351990802</v>
      </c>
      <c r="F799" s="11">
        <v>68.633499999999998</v>
      </c>
      <c r="G799" s="105">
        <v>74.252617999999998</v>
      </c>
      <c r="H799" s="105">
        <v>63.02174471</v>
      </c>
      <c r="I799" s="20">
        <f t="shared" si="59"/>
        <v>0.8487477803139547</v>
      </c>
    </row>
    <row r="800" spans="1:9" x14ac:dyDescent="0.25">
      <c r="A800" s="4" t="s">
        <v>84</v>
      </c>
      <c r="B800" s="11">
        <v>27.894030000000001</v>
      </c>
      <c r="C800" s="12">
        <v>27.839504000000002</v>
      </c>
      <c r="D800" s="12">
        <v>17.457886640000002</v>
      </c>
      <c r="E800" s="20">
        <f t="shared" si="58"/>
        <v>0.62709043379508489</v>
      </c>
      <c r="F800" s="11">
        <v>243.83963700000001</v>
      </c>
      <c r="G800" s="105">
        <v>244.68147099999999</v>
      </c>
      <c r="H800" s="105">
        <v>201.14641147999998</v>
      </c>
      <c r="I800" s="20">
        <f t="shared" si="59"/>
        <v>0.82207455537162433</v>
      </c>
    </row>
    <row r="801" spans="1:9" x14ac:dyDescent="0.25">
      <c r="A801" s="2" t="s">
        <v>244</v>
      </c>
      <c r="B801" s="11">
        <v>533.00169500000004</v>
      </c>
      <c r="C801" s="12">
        <v>486.32270799999998</v>
      </c>
      <c r="D801" s="12">
        <v>163.08412480999999</v>
      </c>
      <c r="E801" s="20">
        <f t="shared" si="58"/>
        <v>0.33534137338698977</v>
      </c>
      <c r="F801" s="11">
        <v>161.34385499999999</v>
      </c>
      <c r="G801" s="105">
        <v>137.845899</v>
      </c>
      <c r="H801" s="105">
        <v>86.161907029999995</v>
      </c>
      <c r="I801" s="20">
        <f t="shared" si="59"/>
        <v>0.62505963293111821</v>
      </c>
    </row>
    <row r="802" spans="1:9" ht="17.25" x14ac:dyDescent="0.25">
      <c r="A802" s="4" t="s">
        <v>95</v>
      </c>
      <c r="B802" s="11">
        <v>1321.36689</v>
      </c>
      <c r="C802" s="12">
        <v>1321.536965</v>
      </c>
      <c r="D802" s="12">
        <v>875.22118167999997</v>
      </c>
      <c r="E802" s="20">
        <f t="shared" si="58"/>
        <v>0.66227521806777456</v>
      </c>
      <c r="F802" s="11">
        <v>178.79599999999999</v>
      </c>
      <c r="G802" s="105">
        <v>213.362425</v>
      </c>
      <c r="H802" s="105">
        <v>127.93037173</v>
      </c>
      <c r="I802" s="20">
        <f t="shared" si="59"/>
        <v>0.59959185282975669</v>
      </c>
    </row>
    <row r="803" spans="1:9" x14ac:dyDescent="0.25">
      <c r="A803" s="5" t="s">
        <v>18</v>
      </c>
      <c r="B803" s="11">
        <v>3.1</v>
      </c>
      <c r="C803" s="12">
        <v>3.0395919999999998</v>
      </c>
      <c r="D803" s="12">
        <v>1.79273108</v>
      </c>
      <c r="E803" s="20">
        <f t="shared" si="58"/>
        <v>0.58979332752553637</v>
      </c>
      <c r="F803" s="11">
        <v>0.26519999999999999</v>
      </c>
      <c r="G803" s="105">
        <v>0.26519999999999999</v>
      </c>
      <c r="H803" s="105">
        <v>9.6163579999999999E-2</v>
      </c>
      <c r="I803" s="20">
        <f t="shared" si="59"/>
        <v>0.36260776772247361</v>
      </c>
    </row>
    <row r="804" spans="1:9" x14ac:dyDescent="0.25">
      <c r="A804" s="5" t="s">
        <v>19</v>
      </c>
      <c r="B804" s="11">
        <v>6.8769999999999998</v>
      </c>
      <c r="C804" s="12">
        <v>6.8769999999999998</v>
      </c>
      <c r="D804" s="12">
        <v>4.4786554499999998</v>
      </c>
      <c r="E804" s="20">
        <f t="shared" si="58"/>
        <v>0.6512513377926421</v>
      </c>
      <c r="F804" s="11" t="s">
        <v>20</v>
      </c>
      <c r="G804" s="105" t="s">
        <v>20</v>
      </c>
      <c r="H804" s="105" t="s">
        <v>20</v>
      </c>
      <c r="I804" s="20" t="s">
        <v>20</v>
      </c>
    </row>
    <row r="805" spans="1:9" x14ac:dyDescent="0.25">
      <c r="A805" s="2" t="s">
        <v>21</v>
      </c>
      <c r="B805" s="11">
        <v>108.18151400000001</v>
      </c>
      <c r="C805" s="12">
        <v>107.45462499999999</v>
      </c>
      <c r="D805" s="12">
        <v>71.947668680000007</v>
      </c>
      <c r="E805" s="20">
        <f t="shared" si="58"/>
        <v>0.66956325686307139</v>
      </c>
      <c r="F805" s="11">
        <v>29.241</v>
      </c>
      <c r="G805" s="105">
        <v>23.205297999999999</v>
      </c>
      <c r="H805" s="105">
        <v>9.1142050500000007</v>
      </c>
      <c r="I805" s="20">
        <f>H805/G805</f>
        <v>0.39276397355465986</v>
      </c>
    </row>
    <row r="806" spans="1:9" x14ac:dyDescent="0.25">
      <c r="A806" s="2" t="s">
        <v>22</v>
      </c>
      <c r="B806" s="11">
        <v>35.18103</v>
      </c>
      <c r="C806" s="12">
        <v>35.17353</v>
      </c>
      <c r="D806" s="12">
        <v>20.7880273</v>
      </c>
      <c r="E806" s="20">
        <f t="shared" si="58"/>
        <v>0.59101339274164411</v>
      </c>
      <c r="F806" s="11">
        <v>1001.552875</v>
      </c>
      <c r="G806" s="105">
        <v>815.19197199999996</v>
      </c>
      <c r="H806" s="105">
        <v>500.38083362999998</v>
      </c>
      <c r="I806" s="20">
        <f>H806/G806</f>
        <v>0.61381962877082896</v>
      </c>
    </row>
    <row r="807" spans="1:9" x14ac:dyDescent="0.25">
      <c r="A807" s="5" t="s">
        <v>23</v>
      </c>
      <c r="B807" s="11">
        <v>152.12299999999999</v>
      </c>
      <c r="C807" s="12">
        <v>152.064368</v>
      </c>
      <c r="D807" s="12">
        <v>103.31893578</v>
      </c>
      <c r="E807" s="20">
        <f t="shared" si="58"/>
        <v>0.67944211480233163</v>
      </c>
      <c r="F807" s="11">
        <v>12.125</v>
      </c>
      <c r="G807" s="105">
        <v>12.866523000000001</v>
      </c>
      <c r="H807" s="105">
        <v>8.7342598100000011</v>
      </c>
      <c r="I807" s="20">
        <f>H807/G807</f>
        <v>0.67883606239230287</v>
      </c>
    </row>
    <row r="808" spans="1:9" x14ac:dyDescent="0.25">
      <c r="A808" s="5" t="s">
        <v>24</v>
      </c>
      <c r="B808" s="11">
        <v>28.505458999999998</v>
      </c>
      <c r="C808" s="12">
        <v>28.505458999999998</v>
      </c>
      <c r="D808" s="12">
        <v>18.395454179999998</v>
      </c>
      <c r="E808" s="20">
        <f t="shared" si="58"/>
        <v>0.64533092345574927</v>
      </c>
      <c r="F808" s="11" t="s">
        <v>20</v>
      </c>
      <c r="G808" s="105" t="s">
        <v>20</v>
      </c>
      <c r="H808" s="105" t="s">
        <v>20</v>
      </c>
      <c r="I808" s="20" t="s">
        <v>20</v>
      </c>
    </row>
    <row r="809" spans="1:9" x14ac:dyDescent="0.25">
      <c r="A809" s="2" t="s">
        <v>25</v>
      </c>
      <c r="B809" s="11">
        <v>227.599819</v>
      </c>
      <c r="C809" s="12">
        <v>232.873704</v>
      </c>
      <c r="D809" s="12">
        <v>134.76774638999999</v>
      </c>
      <c r="E809" s="20">
        <f t="shared" si="58"/>
        <v>0.57871603394945781</v>
      </c>
      <c r="F809" s="11">
        <v>464.572</v>
      </c>
      <c r="G809" s="105">
        <v>568.35249499999998</v>
      </c>
      <c r="H809" s="105">
        <v>339.93454063999997</v>
      </c>
      <c r="I809" s="20">
        <f>H809/G809</f>
        <v>0.59810512600987176</v>
      </c>
    </row>
    <row r="810" spans="1:9" x14ac:dyDescent="0.25">
      <c r="A810" s="5" t="s">
        <v>26</v>
      </c>
      <c r="B810" s="11">
        <v>6.1805000000000003</v>
      </c>
      <c r="C810" s="12">
        <v>6.1427630000000004</v>
      </c>
      <c r="D810" s="12">
        <v>3.9303373800000001</v>
      </c>
      <c r="E810" s="20">
        <f t="shared" si="58"/>
        <v>0.63983216998604697</v>
      </c>
      <c r="F810" s="11" t="s">
        <v>20</v>
      </c>
      <c r="G810" s="105" t="s">
        <v>20</v>
      </c>
      <c r="H810" s="105" t="s">
        <v>20</v>
      </c>
      <c r="I810" s="20" t="s">
        <v>20</v>
      </c>
    </row>
    <row r="811" spans="1:9" x14ac:dyDescent="0.25">
      <c r="A811" s="5" t="s">
        <v>27</v>
      </c>
      <c r="B811" s="11">
        <v>155.34350000000001</v>
      </c>
      <c r="C811" s="12">
        <v>153.281589</v>
      </c>
      <c r="D811" s="12">
        <v>97.501016280000002</v>
      </c>
      <c r="E811" s="20">
        <f t="shared" si="58"/>
        <v>0.63609085028470058</v>
      </c>
      <c r="F811" s="11">
        <v>5.5336800000000004</v>
      </c>
      <c r="G811" s="105">
        <v>7.5066879999999996</v>
      </c>
      <c r="H811" s="105">
        <v>3.2657084199999997</v>
      </c>
      <c r="I811" s="20">
        <f t="shared" si="59"/>
        <v>0.43503984979794019</v>
      </c>
    </row>
    <row r="812" spans="1:9" x14ac:dyDescent="0.25">
      <c r="A812" s="2" t="s">
        <v>28</v>
      </c>
      <c r="B812" s="11">
        <v>62.782231000000003</v>
      </c>
      <c r="C812" s="12">
        <v>63.503560999999998</v>
      </c>
      <c r="D812" s="12">
        <v>40.68471212</v>
      </c>
      <c r="E812" s="20">
        <f t="shared" si="58"/>
        <v>0.64066820000850033</v>
      </c>
      <c r="F812" s="11">
        <v>4.771325</v>
      </c>
      <c r="G812" s="105">
        <v>5.3560189999999999</v>
      </c>
      <c r="H812" s="105">
        <v>2.47455779</v>
      </c>
      <c r="I812" s="20">
        <f t="shared" si="59"/>
        <v>0.46201437858976974</v>
      </c>
    </row>
    <row r="813" spans="1:9" x14ac:dyDescent="0.25">
      <c r="A813" s="2" t="s">
        <v>29</v>
      </c>
      <c r="B813" s="11">
        <v>1106.4408109999999</v>
      </c>
      <c r="C813" s="12">
        <v>1105.804562</v>
      </c>
      <c r="D813" s="12">
        <v>701.48627683000007</v>
      </c>
      <c r="E813" s="20">
        <f>D813/C813</f>
        <v>0.63436732035294319</v>
      </c>
      <c r="F813" s="11">
        <v>340.11725899999999</v>
      </c>
      <c r="G813" s="105">
        <v>370.729739</v>
      </c>
      <c r="H813" s="105">
        <v>186.87932286</v>
      </c>
      <c r="I813" s="20">
        <f t="shared" si="59"/>
        <v>0.5040850603571353</v>
      </c>
    </row>
    <row r="814" spans="1:9" x14ac:dyDescent="0.25">
      <c r="A814" s="2" t="s">
        <v>30</v>
      </c>
      <c r="B814" s="11">
        <v>696.28360299999997</v>
      </c>
      <c r="C814" s="12">
        <v>681.01105900000005</v>
      </c>
      <c r="D814" s="12">
        <v>469.80212370999999</v>
      </c>
      <c r="E814" s="20">
        <f t="shared" si="58"/>
        <v>0.68985975704984837</v>
      </c>
      <c r="F814" s="11">
        <v>41.874386999999999</v>
      </c>
      <c r="G814" s="105">
        <v>68.446928</v>
      </c>
      <c r="H814" s="105">
        <v>42.001945970000001</v>
      </c>
      <c r="I814" s="20">
        <f t="shared" si="59"/>
        <v>0.613642528558769</v>
      </c>
    </row>
    <row r="815" spans="1:9" ht="17.25" x14ac:dyDescent="0.25">
      <c r="A815" s="4" t="s">
        <v>96</v>
      </c>
      <c r="B815" s="11">
        <v>37.576878000000001</v>
      </c>
      <c r="C815" s="12">
        <v>38.958855999999997</v>
      </c>
      <c r="D815" s="12">
        <v>24.608467920000002</v>
      </c>
      <c r="E815" s="20">
        <f t="shared" si="58"/>
        <v>0.63165273436160452</v>
      </c>
      <c r="F815" s="11">
        <v>4.7570930000000002</v>
      </c>
      <c r="G815" s="105">
        <v>3.9550860000000001</v>
      </c>
      <c r="H815" s="105">
        <v>1.9594205600000001</v>
      </c>
      <c r="I815" s="20">
        <f t="shared" si="59"/>
        <v>0.49541794034314302</v>
      </c>
    </row>
    <row r="816" spans="1:9" x14ac:dyDescent="0.25">
      <c r="A816" s="2" t="s">
        <v>31</v>
      </c>
      <c r="B816" s="11">
        <v>3.125</v>
      </c>
      <c r="C816" s="12">
        <v>3.125</v>
      </c>
      <c r="D816" s="12">
        <v>1.89232954</v>
      </c>
      <c r="E816" s="20">
        <f t="shared" si="58"/>
        <v>0.60554545279999994</v>
      </c>
      <c r="F816" s="11" t="s">
        <v>20</v>
      </c>
      <c r="G816" s="105" t="s">
        <v>20</v>
      </c>
      <c r="H816" s="105" t="s">
        <v>20</v>
      </c>
      <c r="I816" s="20" t="s">
        <v>20</v>
      </c>
    </row>
    <row r="817" spans="1:9" x14ac:dyDescent="0.25">
      <c r="A817" s="5" t="s">
        <v>32</v>
      </c>
      <c r="B817" s="11">
        <v>3.54</v>
      </c>
      <c r="C817" s="12">
        <v>3.54</v>
      </c>
      <c r="D817" s="12">
        <v>2.2436344300000002</v>
      </c>
      <c r="E817" s="20">
        <f t="shared" si="58"/>
        <v>0.63379503672316384</v>
      </c>
      <c r="F817" s="11">
        <v>6.8000000000000005E-2</v>
      </c>
      <c r="G817" s="105">
        <v>0.12840799999999999</v>
      </c>
      <c r="H817" s="105">
        <v>7.0956759999999994E-2</v>
      </c>
      <c r="I817" s="20">
        <f t="shared" si="59"/>
        <v>0.55258831225468819</v>
      </c>
    </row>
    <row r="818" spans="1:9" x14ac:dyDescent="0.25">
      <c r="A818" s="5" t="s">
        <v>33</v>
      </c>
      <c r="B818" s="11">
        <v>138.36121700000001</v>
      </c>
      <c r="C818" s="12">
        <v>142.08037100000001</v>
      </c>
      <c r="D818" s="12">
        <v>64.079999869999995</v>
      </c>
      <c r="E818" s="20">
        <f t="shared" si="58"/>
        <v>0.45101233491289228</v>
      </c>
      <c r="F818" s="11">
        <v>5.2294539999999996</v>
      </c>
      <c r="G818" s="105">
        <v>5.5017550000000002</v>
      </c>
      <c r="H818" s="105">
        <v>1.83034082</v>
      </c>
      <c r="I818" s="20">
        <f t="shared" si="59"/>
        <v>0.33268308385233436</v>
      </c>
    </row>
    <row r="819" spans="1:9" x14ac:dyDescent="0.25">
      <c r="A819" s="2" t="s">
        <v>34</v>
      </c>
      <c r="B819" s="11">
        <v>19.419324</v>
      </c>
      <c r="C819" s="12">
        <v>19.419324</v>
      </c>
      <c r="D819" s="12">
        <v>11.394647529999999</v>
      </c>
      <c r="E819" s="20">
        <f t="shared" si="58"/>
        <v>0.58676849564897304</v>
      </c>
      <c r="F819" s="11">
        <v>363.16800000000001</v>
      </c>
      <c r="G819" s="105">
        <v>414.39481799999999</v>
      </c>
      <c r="H819" s="105">
        <v>273.41537933000001</v>
      </c>
      <c r="I819" s="20">
        <f t="shared" si="59"/>
        <v>0.65979439764615977</v>
      </c>
    </row>
    <row r="820" spans="1:9" ht="18" thickBot="1" x14ac:dyDescent="0.3">
      <c r="A820" s="174" t="s">
        <v>228</v>
      </c>
      <c r="B820" s="188">
        <v>2467.546347</v>
      </c>
      <c r="C820" s="201">
        <v>2426.205708</v>
      </c>
      <c r="D820" s="201">
        <v>1997.3288318299999</v>
      </c>
      <c r="E820" s="190">
        <f>D820/C820</f>
        <v>0.82323144539811621</v>
      </c>
      <c r="F820" s="178" t="s">
        <v>20</v>
      </c>
      <c r="G820" s="202" t="s">
        <v>20</v>
      </c>
      <c r="H820" s="202" t="s">
        <v>20</v>
      </c>
      <c r="I820" s="180" t="s">
        <v>20</v>
      </c>
    </row>
    <row r="821" spans="1:9" ht="15.75" thickBot="1" x14ac:dyDescent="0.3">
      <c r="A821" s="36" t="s">
        <v>101</v>
      </c>
      <c r="B821" s="18">
        <f>SUM(B822:B878)</f>
        <v>5455.8997990000016</v>
      </c>
      <c r="C821" s="19">
        <f>SUM(C822:C878)</f>
        <v>5469.5255420000012</v>
      </c>
      <c r="D821" s="19">
        <f>SUM(D822:D878)</f>
        <v>3092.0416203800005</v>
      </c>
      <c r="E821" s="29">
        <f>D821/C821</f>
        <v>0.56532172610521469</v>
      </c>
      <c r="F821" s="196">
        <f>SUM(F822:F878)</f>
        <v>2178.2493729999992</v>
      </c>
      <c r="G821" s="197">
        <f t="shared" ref="G821:H821" si="60">SUM(G822:G878)</f>
        <v>2250.7052609999987</v>
      </c>
      <c r="H821" s="197">
        <f t="shared" si="60"/>
        <v>836.09279456000002</v>
      </c>
      <c r="I821" s="198">
        <f>H821/G821</f>
        <v>0.37148035731187662</v>
      </c>
    </row>
    <row r="822" spans="1:9" x14ac:dyDescent="0.25">
      <c r="A822" s="7" t="s">
        <v>85</v>
      </c>
      <c r="B822" s="172">
        <v>11.22064</v>
      </c>
      <c r="C822" s="199">
        <v>11.22064</v>
      </c>
      <c r="D822" s="199">
        <v>7.2581529600000003</v>
      </c>
      <c r="E822" s="30">
        <f>D822/C822</f>
        <v>0.64685730582212786</v>
      </c>
      <c r="F822" s="172">
        <v>0.42925000000000002</v>
      </c>
      <c r="G822" s="200">
        <v>0.42925000000000002</v>
      </c>
      <c r="H822" s="200">
        <v>0.25633525000000001</v>
      </c>
      <c r="I822" s="30">
        <f>H822/G822</f>
        <v>0.5971700640652301</v>
      </c>
    </row>
    <row r="823" spans="1:9" x14ac:dyDescent="0.25">
      <c r="A823" s="2" t="s">
        <v>36</v>
      </c>
      <c r="B823" s="11">
        <v>36.447895000000003</v>
      </c>
      <c r="C823" s="12">
        <v>35.744205999999998</v>
      </c>
      <c r="D823" s="12">
        <v>20.542442809999997</v>
      </c>
      <c r="E823" s="20">
        <f>D823/C823</f>
        <v>0.57470692760667275</v>
      </c>
      <c r="F823" s="11">
        <v>6.02</v>
      </c>
      <c r="G823" s="105">
        <v>6.5889350000000002</v>
      </c>
      <c r="H823" s="105">
        <v>4.2842823399999999</v>
      </c>
      <c r="I823" s="20">
        <f>H823/G823</f>
        <v>0.65022379792788965</v>
      </c>
    </row>
    <row r="824" spans="1:9" x14ac:dyDescent="0.25">
      <c r="A824" s="2" t="s">
        <v>37</v>
      </c>
      <c r="B824" s="11">
        <v>38.368727999999997</v>
      </c>
      <c r="C824" s="12">
        <v>38.368727999999997</v>
      </c>
      <c r="D824" s="12">
        <v>22.377468739999998</v>
      </c>
      <c r="E824" s="20">
        <f t="shared" ref="E824:E877" si="61">D824/C824</f>
        <v>0.58322154281476313</v>
      </c>
      <c r="F824" s="11">
        <v>21.216684999999998</v>
      </c>
      <c r="G824" s="105">
        <v>21.216684999999998</v>
      </c>
      <c r="H824" s="105">
        <v>12.745769970000001</v>
      </c>
      <c r="I824" s="20">
        <f t="shared" ref="I824:I876" si="62">H824/G824</f>
        <v>0.60074276306595509</v>
      </c>
    </row>
    <row r="825" spans="1:9" x14ac:dyDescent="0.25">
      <c r="A825" s="2" t="s">
        <v>38</v>
      </c>
      <c r="B825" s="11">
        <v>5.7222410000000004</v>
      </c>
      <c r="C825" s="12">
        <v>5.6951780000000003</v>
      </c>
      <c r="D825" s="12">
        <v>3.5515142700000002</v>
      </c>
      <c r="E825" s="20">
        <f t="shared" si="61"/>
        <v>0.62360022285519434</v>
      </c>
      <c r="F825" s="11">
        <v>21.443812999999999</v>
      </c>
      <c r="G825" s="105">
        <v>21.819859000000001</v>
      </c>
      <c r="H825" s="105">
        <v>15.055883439999999</v>
      </c>
      <c r="I825" s="20">
        <f t="shared" si="62"/>
        <v>0.69000828282162585</v>
      </c>
    </row>
    <row r="826" spans="1:9" x14ac:dyDescent="0.25">
      <c r="A826" s="2" t="s">
        <v>39</v>
      </c>
      <c r="B826" s="11">
        <v>46.88541</v>
      </c>
      <c r="C826" s="12">
        <v>46.88541</v>
      </c>
      <c r="D826" s="12">
        <v>28.127180399999997</v>
      </c>
      <c r="E826" s="20">
        <f t="shared" si="61"/>
        <v>0.59991328645734343</v>
      </c>
      <c r="F826" s="11">
        <v>35.264040000000001</v>
      </c>
      <c r="G826" s="105">
        <v>35.264040000000001</v>
      </c>
      <c r="H826" s="105">
        <v>3.23448643</v>
      </c>
      <c r="I826" s="20">
        <f t="shared" si="62"/>
        <v>9.1721947627101147E-2</v>
      </c>
    </row>
    <row r="827" spans="1:9" x14ac:dyDescent="0.25">
      <c r="A827" s="2" t="s">
        <v>40</v>
      </c>
      <c r="B827" s="11">
        <v>5.8650019999999996</v>
      </c>
      <c r="C827" s="12">
        <v>5.8650019999999996</v>
      </c>
      <c r="D827" s="12">
        <v>2.7070548999999997</v>
      </c>
      <c r="E827" s="20">
        <f t="shared" si="61"/>
        <v>0.46156078037143039</v>
      </c>
      <c r="F827" s="11">
        <v>5.0915249999999999</v>
      </c>
      <c r="G827" s="105">
        <v>5.0215249999999996</v>
      </c>
      <c r="H827" s="105">
        <v>1.9856054699999999</v>
      </c>
      <c r="I827" s="20">
        <f t="shared" si="62"/>
        <v>0.39541881599713236</v>
      </c>
    </row>
    <row r="828" spans="1:9" x14ac:dyDescent="0.25">
      <c r="A828" s="2" t="s">
        <v>41</v>
      </c>
      <c r="B828" s="11">
        <v>15.100960000000001</v>
      </c>
      <c r="C828" s="12">
        <v>16.974539</v>
      </c>
      <c r="D828" s="12">
        <v>9.6598258499999989</v>
      </c>
      <c r="E828" s="20">
        <f t="shared" si="61"/>
        <v>0.56907736051035018</v>
      </c>
      <c r="F828" s="11">
        <v>3.8922050000000001</v>
      </c>
      <c r="G828" s="105">
        <v>4.0186260000000003</v>
      </c>
      <c r="H828" s="105">
        <v>1.5248722699999999</v>
      </c>
      <c r="I828" s="20">
        <f t="shared" si="62"/>
        <v>0.37945115320510042</v>
      </c>
    </row>
    <row r="829" spans="1:9" x14ac:dyDescent="0.25">
      <c r="A829" s="2" t="s">
        <v>42</v>
      </c>
      <c r="B829" s="11">
        <v>2.7561100000000001</v>
      </c>
      <c r="C829" s="12">
        <v>2.7561100000000001</v>
      </c>
      <c r="D829" s="12">
        <v>1.0828177299999999</v>
      </c>
      <c r="E829" s="20">
        <f t="shared" si="61"/>
        <v>0.39287899612134491</v>
      </c>
      <c r="F829" s="11" t="s">
        <v>20</v>
      </c>
      <c r="G829" s="105" t="s">
        <v>20</v>
      </c>
      <c r="H829" s="105" t="s">
        <v>20</v>
      </c>
      <c r="I829" s="20" t="s">
        <v>20</v>
      </c>
    </row>
    <row r="830" spans="1:9" x14ac:dyDescent="0.25">
      <c r="A830" s="2" t="s">
        <v>43</v>
      </c>
      <c r="B830" s="11">
        <v>8.7724840000000004</v>
      </c>
      <c r="C830" s="12">
        <v>8.775468</v>
      </c>
      <c r="D830" s="12">
        <v>5.3873904900000005</v>
      </c>
      <c r="E830" s="20">
        <f t="shared" si="61"/>
        <v>0.61391489206045768</v>
      </c>
      <c r="F830" s="11">
        <v>1.571483</v>
      </c>
      <c r="G830" s="105">
        <v>1.571483</v>
      </c>
      <c r="H830" s="105">
        <v>0.56964443999999992</v>
      </c>
      <c r="I830" s="20">
        <f t="shared" si="62"/>
        <v>0.36248845199089008</v>
      </c>
    </row>
    <row r="831" spans="1:9" x14ac:dyDescent="0.25">
      <c r="A831" s="2" t="s">
        <v>44</v>
      </c>
      <c r="B831" s="11">
        <v>57.969000000000001</v>
      </c>
      <c r="C831" s="12">
        <v>59.388350000000003</v>
      </c>
      <c r="D831" s="12">
        <v>25.555812280000001</v>
      </c>
      <c r="E831" s="20">
        <f t="shared" si="61"/>
        <v>0.43031692714143432</v>
      </c>
      <c r="F831" s="11">
        <v>11.46</v>
      </c>
      <c r="G831" s="105">
        <v>12.710865</v>
      </c>
      <c r="H831" s="105">
        <v>7.29207991</v>
      </c>
      <c r="I831" s="20">
        <f t="shared" si="62"/>
        <v>0.57368872299406848</v>
      </c>
    </row>
    <row r="832" spans="1:9" x14ac:dyDescent="0.25">
      <c r="A832" s="2" t="s">
        <v>45</v>
      </c>
      <c r="B832" s="11">
        <v>21.52</v>
      </c>
      <c r="C832" s="12">
        <v>21.483485000000002</v>
      </c>
      <c r="D832" s="12">
        <v>10.166595039999999</v>
      </c>
      <c r="E832" s="20">
        <f t="shared" si="61"/>
        <v>0.47322839101756525</v>
      </c>
      <c r="F832" s="11">
        <v>3.2549999999999999</v>
      </c>
      <c r="G832" s="105">
        <v>3.3186499999999999</v>
      </c>
      <c r="H832" s="105">
        <v>1.1655247399999999</v>
      </c>
      <c r="I832" s="20">
        <f t="shared" si="62"/>
        <v>0.35120447772437585</v>
      </c>
    </row>
    <row r="833" spans="1:9" x14ac:dyDescent="0.25">
      <c r="A833" s="2" t="s">
        <v>46</v>
      </c>
      <c r="B833" s="11">
        <v>12.074885999999999</v>
      </c>
      <c r="C833" s="12">
        <v>12.074885999999999</v>
      </c>
      <c r="D833" s="12">
        <v>7.0331372099999996</v>
      </c>
      <c r="E833" s="20">
        <f t="shared" si="61"/>
        <v>0.58245992632973931</v>
      </c>
      <c r="F833" s="11">
        <v>109.80873</v>
      </c>
      <c r="G833" s="105">
        <v>109.80873</v>
      </c>
      <c r="H833" s="105">
        <v>47.520867070000001</v>
      </c>
      <c r="I833" s="20">
        <f t="shared" si="62"/>
        <v>0.43276037406133377</v>
      </c>
    </row>
    <row r="834" spans="1:9" x14ac:dyDescent="0.25">
      <c r="A834" s="2" t="s">
        <v>47</v>
      </c>
      <c r="B834" s="11">
        <v>52.024383999999998</v>
      </c>
      <c r="C834" s="12">
        <v>61.189203999999997</v>
      </c>
      <c r="D834" s="12">
        <v>30.10109873</v>
      </c>
      <c r="E834" s="20">
        <f t="shared" si="61"/>
        <v>0.49193479833468667</v>
      </c>
      <c r="F834" s="11">
        <v>18.869698</v>
      </c>
      <c r="G834" s="105">
        <v>18.869698</v>
      </c>
      <c r="H834" s="105">
        <v>14.50205991</v>
      </c>
      <c r="I834" s="20">
        <f t="shared" si="62"/>
        <v>0.76853693736910889</v>
      </c>
    </row>
    <row r="835" spans="1:9" x14ac:dyDescent="0.25">
      <c r="A835" s="2" t="s">
        <v>48</v>
      </c>
      <c r="B835" s="11">
        <v>7.4376749999999996</v>
      </c>
      <c r="C835" s="12">
        <v>7.5876749999999999</v>
      </c>
      <c r="D835" s="12">
        <v>4.4256327799999999</v>
      </c>
      <c r="E835" s="20">
        <f t="shared" si="61"/>
        <v>0.58326599122919731</v>
      </c>
      <c r="F835" s="11">
        <v>0.42499999999999999</v>
      </c>
      <c r="G835" s="105">
        <v>0.42499999999999999</v>
      </c>
      <c r="H835" s="105">
        <v>0.26663709000000002</v>
      </c>
      <c r="I835" s="20">
        <f t="shared" si="62"/>
        <v>0.62738138823529421</v>
      </c>
    </row>
    <row r="836" spans="1:9" x14ac:dyDescent="0.25">
      <c r="A836" s="2" t="s">
        <v>49</v>
      </c>
      <c r="B836" s="11">
        <v>23.379622000000001</v>
      </c>
      <c r="C836" s="12">
        <v>23.379622000000001</v>
      </c>
      <c r="D836" s="12">
        <v>13.00787409</v>
      </c>
      <c r="E836" s="20">
        <f t="shared" si="61"/>
        <v>0.55637657828685161</v>
      </c>
      <c r="F836" s="11">
        <v>61.854542000000002</v>
      </c>
      <c r="G836" s="105">
        <v>61.854542000000002</v>
      </c>
      <c r="H836" s="105">
        <v>30.607880160000001</v>
      </c>
      <c r="I836" s="20">
        <f t="shared" si="62"/>
        <v>0.49483642058169308</v>
      </c>
    </row>
    <row r="837" spans="1:9" x14ac:dyDescent="0.25">
      <c r="A837" s="2" t="s">
        <v>50</v>
      </c>
      <c r="B837" s="11">
        <v>15.71114</v>
      </c>
      <c r="C837" s="12">
        <v>15.71114</v>
      </c>
      <c r="D837" s="12">
        <v>5.4846004500000003</v>
      </c>
      <c r="E837" s="20">
        <f t="shared" si="61"/>
        <v>0.34908991008927426</v>
      </c>
      <c r="F837" s="11">
        <v>8.5299999999999994</v>
      </c>
      <c r="G837" s="105">
        <v>8.5299999999999994</v>
      </c>
      <c r="H837" s="105">
        <v>3.5417701699999999</v>
      </c>
      <c r="I837" s="20">
        <f t="shared" si="62"/>
        <v>0.41521338452520518</v>
      </c>
    </row>
    <row r="838" spans="1:9" x14ac:dyDescent="0.25">
      <c r="A838" s="2" t="s">
        <v>51</v>
      </c>
      <c r="B838" s="11">
        <v>0.84038800000000002</v>
      </c>
      <c r="C838" s="12">
        <v>0.84038800000000002</v>
      </c>
      <c r="D838" s="12">
        <v>0.36426683000000004</v>
      </c>
      <c r="E838" s="20">
        <f t="shared" si="61"/>
        <v>0.43345077511815977</v>
      </c>
      <c r="F838" s="11" t="s">
        <v>20</v>
      </c>
      <c r="G838" s="105" t="s">
        <v>20</v>
      </c>
      <c r="H838" s="105" t="s">
        <v>20</v>
      </c>
      <c r="I838" s="20" t="s">
        <v>20</v>
      </c>
    </row>
    <row r="839" spans="1:9" x14ac:dyDescent="0.25">
      <c r="A839" s="2" t="s">
        <v>103</v>
      </c>
      <c r="B839" s="11">
        <v>52.017519999999998</v>
      </c>
      <c r="C839" s="12">
        <v>52.017519999999998</v>
      </c>
      <c r="D839" s="12">
        <v>32.620732879999998</v>
      </c>
      <c r="E839" s="20">
        <f t="shared" si="61"/>
        <v>0.6271104981552369</v>
      </c>
      <c r="F839" s="11">
        <v>20.249279999999999</v>
      </c>
      <c r="G839" s="105">
        <v>20.249279999999999</v>
      </c>
      <c r="H839" s="105">
        <v>4.3828031300000001</v>
      </c>
      <c r="I839" s="20">
        <f t="shared" si="62"/>
        <v>0.2164424181995607</v>
      </c>
    </row>
    <row r="840" spans="1:9" x14ac:dyDescent="0.25">
      <c r="A840" s="2" t="s">
        <v>104</v>
      </c>
      <c r="B840" s="11">
        <v>7.1453049999999996</v>
      </c>
      <c r="C840" s="12">
        <v>7.1433049999999998</v>
      </c>
      <c r="D840" s="12">
        <v>3.8390583599999997</v>
      </c>
      <c r="E840" s="20">
        <f t="shared" si="61"/>
        <v>0.53743447325852667</v>
      </c>
      <c r="F840" s="11">
        <v>4.1719999999999997</v>
      </c>
      <c r="G840" s="105">
        <v>7.1619999999999999</v>
      </c>
      <c r="H840" s="105">
        <v>3.9194661499999999</v>
      </c>
      <c r="I840" s="20">
        <f t="shared" si="62"/>
        <v>0.54725860793074554</v>
      </c>
    </row>
    <row r="841" spans="1:9" ht="17.25" x14ac:dyDescent="0.25">
      <c r="A841" s="4" t="s">
        <v>229</v>
      </c>
      <c r="B841" s="11">
        <v>3785.1604000000002</v>
      </c>
      <c r="C841" s="12">
        <v>3784.3688569999999</v>
      </c>
      <c r="D841" s="12">
        <v>2162.36471136</v>
      </c>
      <c r="E841" s="20">
        <f t="shared" si="61"/>
        <v>0.57139374967644707</v>
      </c>
      <c r="F841" s="68">
        <v>418.53409999999985</v>
      </c>
      <c r="G841" s="203">
        <v>421.06251499999985</v>
      </c>
      <c r="H841" s="203">
        <v>76.585418819999973</v>
      </c>
      <c r="I841" s="20">
        <f t="shared" si="62"/>
        <v>0.18188610026233279</v>
      </c>
    </row>
    <row r="842" spans="1:9" ht="15.75" thickBot="1" x14ac:dyDescent="0.3">
      <c r="A842" s="9" t="s">
        <v>52</v>
      </c>
      <c r="B842" s="16">
        <v>0.2</v>
      </c>
      <c r="C842" s="17">
        <v>0.2</v>
      </c>
      <c r="D842" s="17">
        <v>0</v>
      </c>
      <c r="E842" s="31">
        <f t="shared" si="61"/>
        <v>0</v>
      </c>
      <c r="F842" s="16" t="s">
        <v>20</v>
      </c>
      <c r="G842" s="204" t="s">
        <v>20</v>
      </c>
      <c r="H842" s="204" t="s">
        <v>20</v>
      </c>
      <c r="I842" s="31" t="s">
        <v>20</v>
      </c>
    </row>
    <row r="843" spans="1:9" x14ac:dyDescent="0.25">
      <c r="A843" s="194" t="s">
        <v>111</v>
      </c>
      <c r="B843" s="172">
        <v>3.45207</v>
      </c>
      <c r="C843" s="199">
        <v>3.6197249999999999</v>
      </c>
      <c r="D843" s="199">
        <v>2.1521945699999998</v>
      </c>
      <c r="E843" s="30">
        <f t="shared" si="61"/>
        <v>0.59457405465884838</v>
      </c>
      <c r="F843" s="172">
        <v>0.83299999999999996</v>
      </c>
      <c r="G843" s="200">
        <v>0.83299999999999996</v>
      </c>
      <c r="H843" s="200">
        <v>0.41541434999999999</v>
      </c>
      <c r="I843" s="30">
        <f t="shared" si="62"/>
        <v>0.49869669867947181</v>
      </c>
    </row>
    <row r="844" spans="1:9" x14ac:dyDescent="0.25">
      <c r="A844" s="2" t="s">
        <v>54</v>
      </c>
      <c r="B844" s="11">
        <v>3.3744999999999998</v>
      </c>
      <c r="C844" s="12">
        <v>3.3147720000000001</v>
      </c>
      <c r="D844" s="12">
        <v>1.1134872099999999</v>
      </c>
      <c r="E844" s="20">
        <f t="shared" si="61"/>
        <v>0.33591668144898046</v>
      </c>
      <c r="F844" s="11">
        <v>1</v>
      </c>
      <c r="G844" s="105">
        <v>1</v>
      </c>
      <c r="H844" s="105">
        <v>0.34865378999999996</v>
      </c>
      <c r="I844" s="20">
        <f t="shared" si="62"/>
        <v>0.34865378999999996</v>
      </c>
    </row>
    <row r="845" spans="1:9" x14ac:dyDescent="0.25">
      <c r="A845" s="2" t="s">
        <v>55</v>
      </c>
      <c r="B845" s="11">
        <v>12.208600000000001</v>
      </c>
      <c r="C845" s="12">
        <v>12.208600000000001</v>
      </c>
      <c r="D845" s="12">
        <v>4.2931850999999996</v>
      </c>
      <c r="E845" s="20">
        <f t="shared" si="61"/>
        <v>0.35165253182183048</v>
      </c>
      <c r="F845" s="11">
        <v>4.3039899999999998</v>
      </c>
      <c r="G845" s="105">
        <v>5.3039899999999998</v>
      </c>
      <c r="H845" s="105">
        <v>3.3532366900000001</v>
      </c>
      <c r="I845" s="20">
        <f t="shared" si="62"/>
        <v>0.63221022098457957</v>
      </c>
    </row>
    <row r="846" spans="1:9" x14ac:dyDescent="0.25">
      <c r="A846" s="2" t="s">
        <v>56</v>
      </c>
      <c r="B846" s="11">
        <v>165.43496200000001</v>
      </c>
      <c r="C846" s="12">
        <v>165.426962</v>
      </c>
      <c r="D846" s="12">
        <v>67.650432449999997</v>
      </c>
      <c r="E846" s="20">
        <f t="shared" si="61"/>
        <v>0.40894441650932328</v>
      </c>
      <c r="F846" s="11">
        <v>180.00200000000001</v>
      </c>
      <c r="G846" s="105">
        <v>209.81800000000001</v>
      </c>
      <c r="H846" s="105">
        <v>100.50569387</v>
      </c>
      <c r="I846" s="20">
        <f t="shared" si="62"/>
        <v>0.47901368743387124</v>
      </c>
    </row>
    <row r="847" spans="1:9" x14ac:dyDescent="0.25">
      <c r="A847" s="2" t="s">
        <v>57</v>
      </c>
      <c r="B847" s="11">
        <v>11.417524999999999</v>
      </c>
      <c r="C847" s="12">
        <v>11.417524999999999</v>
      </c>
      <c r="D847" s="12">
        <v>5.9084799199999996</v>
      </c>
      <c r="E847" s="20">
        <f t="shared" si="61"/>
        <v>0.51749218153671661</v>
      </c>
      <c r="F847" s="11">
        <v>7.3252350000000002</v>
      </c>
      <c r="G847" s="105">
        <v>7.3252350000000002</v>
      </c>
      <c r="H847" s="105">
        <v>3.5977285699999997</v>
      </c>
      <c r="I847" s="20">
        <f t="shared" si="62"/>
        <v>0.491141727193735</v>
      </c>
    </row>
    <row r="848" spans="1:9" x14ac:dyDescent="0.25">
      <c r="A848" s="2" t="s">
        <v>58</v>
      </c>
      <c r="B848" s="11">
        <v>28.406922000000002</v>
      </c>
      <c r="C848" s="12">
        <v>28.406922000000002</v>
      </c>
      <c r="D848" s="12">
        <v>12.923272170000001</v>
      </c>
      <c r="E848" s="20">
        <f t="shared" si="61"/>
        <v>0.45493391258651678</v>
      </c>
      <c r="F848" s="11">
        <v>367.004166</v>
      </c>
      <c r="G848" s="105">
        <v>367.938017</v>
      </c>
      <c r="H848" s="105">
        <v>283.56415629000003</v>
      </c>
      <c r="I848" s="20">
        <f t="shared" si="62"/>
        <v>0.77068458052270261</v>
      </c>
    </row>
    <row r="849" spans="1:9" x14ac:dyDescent="0.25">
      <c r="A849" s="2" t="s">
        <v>59</v>
      </c>
      <c r="B849" s="11">
        <v>7.4109999999999996</v>
      </c>
      <c r="C849" s="12">
        <v>7.4109999999999996</v>
      </c>
      <c r="D849" s="12">
        <v>4.1988898200000007</v>
      </c>
      <c r="E849" s="20">
        <f t="shared" si="61"/>
        <v>0.56657533666171922</v>
      </c>
      <c r="F849" s="11">
        <v>85.034295</v>
      </c>
      <c r="G849" s="105">
        <v>86.034295</v>
      </c>
      <c r="H849" s="105">
        <v>40.177210649999999</v>
      </c>
      <c r="I849" s="20">
        <f t="shared" si="62"/>
        <v>0.46699064192947709</v>
      </c>
    </row>
    <row r="850" spans="1:9" x14ac:dyDescent="0.25">
      <c r="A850" s="2" t="s">
        <v>60</v>
      </c>
      <c r="B850" s="11">
        <v>23.967887000000001</v>
      </c>
      <c r="C850" s="12">
        <v>24.202887</v>
      </c>
      <c r="D850" s="12">
        <v>13.75482594</v>
      </c>
      <c r="E850" s="20">
        <f t="shared" si="61"/>
        <v>0.5683134388058747</v>
      </c>
      <c r="F850" s="11">
        <v>31.264053000000001</v>
      </c>
      <c r="G850" s="105">
        <v>25.264053000000001</v>
      </c>
      <c r="H850" s="105">
        <v>5.5543699400000008</v>
      </c>
      <c r="I850" s="20">
        <f t="shared" si="62"/>
        <v>0.21985268713614561</v>
      </c>
    </row>
    <row r="851" spans="1:9" x14ac:dyDescent="0.25">
      <c r="A851" s="2" t="s">
        <v>61</v>
      </c>
      <c r="B851" s="11">
        <v>17.604700000000001</v>
      </c>
      <c r="C851" s="12">
        <v>17.604700000000001</v>
      </c>
      <c r="D851" s="12">
        <v>9.7380655100000002</v>
      </c>
      <c r="E851" s="20">
        <f t="shared" si="61"/>
        <v>0.55315146012144478</v>
      </c>
      <c r="F851" s="11">
        <v>30.8857</v>
      </c>
      <c r="G851" s="105">
        <v>30.8857</v>
      </c>
      <c r="H851" s="105">
        <v>17.246310980000001</v>
      </c>
      <c r="I851" s="20">
        <f t="shared" si="62"/>
        <v>0.55839145559271763</v>
      </c>
    </row>
    <row r="852" spans="1:9" x14ac:dyDescent="0.25">
      <c r="A852" s="2" t="s">
        <v>62</v>
      </c>
      <c r="B852" s="11">
        <v>6</v>
      </c>
      <c r="C852" s="12">
        <v>6</v>
      </c>
      <c r="D852" s="12">
        <v>2.6815547999999998</v>
      </c>
      <c r="E852" s="20">
        <f t="shared" si="61"/>
        <v>0.44692579999999998</v>
      </c>
      <c r="F852" s="11">
        <v>0.64151000000000002</v>
      </c>
      <c r="G852" s="105">
        <v>0.64151000000000002</v>
      </c>
      <c r="H852" s="105">
        <v>0.11901497</v>
      </c>
      <c r="I852" s="20">
        <f t="shared" si="62"/>
        <v>0.18552317189131892</v>
      </c>
    </row>
    <row r="853" spans="1:9" x14ac:dyDescent="0.25">
      <c r="A853" s="2" t="s">
        <v>99</v>
      </c>
      <c r="B853" s="11">
        <v>13.0266</v>
      </c>
      <c r="C853" s="12">
        <v>13.0266</v>
      </c>
      <c r="D853" s="12">
        <v>5.8121035700000006</v>
      </c>
      <c r="E853" s="20">
        <f t="shared" si="61"/>
        <v>0.44617195354121569</v>
      </c>
      <c r="F853" s="11">
        <v>3.109</v>
      </c>
      <c r="G853" s="105">
        <v>4.2487909999999998</v>
      </c>
      <c r="H853" s="105">
        <v>0.11666472</v>
      </c>
      <c r="I853" s="20">
        <f t="shared" si="62"/>
        <v>2.7458333441207159E-2</v>
      </c>
    </row>
    <row r="854" spans="1:9" x14ac:dyDescent="0.25">
      <c r="A854" s="2" t="s">
        <v>63</v>
      </c>
      <c r="B854" s="11">
        <v>51.226900000000001</v>
      </c>
      <c r="C854" s="12">
        <v>51.226900000000001</v>
      </c>
      <c r="D854" s="12">
        <v>30.320202340000002</v>
      </c>
      <c r="E854" s="20">
        <f t="shared" si="61"/>
        <v>0.59188048349597577</v>
      </c>
      <c r="F854" s="11">
        <v>1.4479</v>
      </c>
      <c r="G854" s="105">
        <v>1.4479</v>
      </c>
      <c r="H854" s="105">
        <v>0.46813967000000001</v>
      </c>
      <c r="I854" s="20">
        <f t="shared" si="62"/>
        <v>0.32332320602251535</v>
      </c>
    </row>
    <row r="855" spans="1:9" x14ac:dyDescent="0.25">
      <c r="A855" s="2" t="s">
        <v>64</v>
      </c>
      <c r="B855" s="11">
        <v>8.1247000000000007</v>
      </c>
      <c r="C855" s="12">
        <v>8.1247000000000007</v>
      </c>
      <c r="D855" s="12">
        <v>4.4801982800000006</v>
      </c>
      <c r="E855" s="20">
        <f t="shared" si="61"/>
        <v>0.55142937954632176</v>
      </c>
      <c r="F855" s="11">
        <v>13.30339</v>
      </c>
      <c r="G855" s="105">
        <v>13.30339</v>
      </c>
      <c r="H855" s="105">
        <v>7.9385284900000004</v>
      </c>
      <c r="I855" s="20">
        <f t="shared" si="62"/>
        <v>0.59672974256937517</v>
      </c>
    </row>
    <row r="856" spans="1:9" x14ac:dyDescent="0.25">
      <c r="A856" s="2" t="s">
        <v>86</v>
      </c>
      <c r="B856" s="11">
        <v>112.03440000000001</v>
      </c>
      <c r="C856" s="12">
        <v>113.40664200000001</v>
      </c>
      <c r="D856" s="12">
        <v>70.877797439999995</v>
      </c>
      <c r="E856" s="20">
        <f t="shared" si="61"/>
        <v>0.62498806233941739</v>
      </c>
      <c r="F856" s="11">
        <v>3.8889999999999998</v>
      </c>
      <c r="G856" s="105">
        <v>4.2645590000000002</v>
      </c>
      <c r="H856" s="105">
        <v>0.18335499999999999</v>
      </c>
      <c r="I856" s="20">
        <f t="shared" si="62"/>
        <v>4.2995067016308126E-2</v>
      </c>
    </row>
    <row r="857" spans="1:9" ht="17.25" x14ac:dyDescent="0.25">
      <c r="A857" s="2" t="s">
        <v>230</v>
      </c>
      <c r="B857" s="80">
        <v>54.658327</v>
      </c>
      <c r="C857" s="81">
        <v>54.360326999999998</v>
      </c>
      <c r="D857" s="81">
        <v>27.173143119999999</v>
      </c>
      <c r="E857" s="20">
        <f t="shared" si="61"/>
        <v>0.4998708547135855</v>
      </c>
      <c r="F857" s="80">
        <v>490.71752600000002</v>
      </c>
      <c r="G857" s="81">
        <v>504.23811799999999</v>
      </c>
      <c r="H857" s="81">
        <v>43.710311769999997</v>
      </c>
      <c r="I857" s="20">
        <f t="shared" si="62"/>
        <v>8.6685853785453001E-2</v>
      </c>
    </row>
    <row r="858" spans="1:9" x14ac:dyDescent="0.25">
      <c r="A858" s="2" t="s">
        <v>65</v>
      </c>
      <c r="B858" s="11">
        <v>6.5351100000000004</v>
      </c>
      <c r="C858" s="12">
        <v>6.5247719999999996</v>
      </c>
      <c r="D858" s="12">
        <v>3.4807119500000003</v>
      </c>
      <c r="E858" s="20">
        <f t="shared" si="61"/>
        <v>0.53346108492373379</v>
      </c>
      <c r="F858" s="11">
        <v>6.8336300000000003</v>
      </c>
      <c r="G858" s="105">
        <v>6.8336300000000003</v>
      </c>
      <c r="H858" s="105">
        <v>0.73053213000000006</v>
      </c>
      <c r="I858" s="20">
        <f t="shared" si="62"/>
        <v>0.10690249984268976</v>
      </c>
    </row>
    <row r="859" spans="1:9" x14ac:dyDescent="0.25">
      <c r="A859" s="2" t="s">
        <v>66</v>
      </c>
      <c r="B859" s="11">
        <v>20.989224</v>
      </c>
      <c r="C859" s="12">
        <v>22.816582</v>
      </c>
      <c r="D859" s="12">
        <v>15.59108477</v>
      </c>
      <c r="E859" s="20">
        <f t="shared" si="61"/>
        <v>0.68332254015960847</v>
      </c>
      <c r="F859" s="11">
        <v>85.004999999999995</v>
      </c>
      <c r="G859" s="105">
        <v>102.80500000000001</v>
      </c>
      <c r="H859" s="105">
        <v>35.423935780000001</v>
      </c>
      <c r="I859" s="20">
        <f t="shared" si="62"/>
        <v>0.34457405554204562</v>
      </c>
    </row>
    <row r="860" spans="1:9" x14ac:dyDescent="0.25">
      <c r="A860" s="7" t="s">
        <v>87</v>
      </c>
      <c r="B860" s="11">
        <v>3.323515</v>
      </c>
      <c r="C860" s="12">
        <v>3.323515</v>
      </c>
      <c r="D860" s="12">
        <v>1.8955952700000001</v>
      </c>
      <c r="E860" s="20">
        <f t="shared" si="61"/>
        <v>0.5703585721743395</v>
      </c>
      <c r="F860" s="11">
        <v>2.165</v>
      </c>
      <c r="G860" s="105">
        <v>2.165</v>
      </c>
      <c r="H860" s="105">
        <v>0.10049936999999999</v>
      </c>
      <c r="I860" s="20">
        <f t="shared" si="62"/>
        <v>4.6420032332563504E-2</v>
      </c>
    </row>
    <row r="861" spans="1:9" x14ac:dyDescent="0.25">
      <c r="A861" s="2" t="s">
        <v>67</v>
      </c>
      <c r="B861" s="11">
        <v>14.625904</v>
      </c>
      <c r="C861" s="12">
        <v>14.274984</v>
      </c>
      <c r="D861" s="12">
        <v>8.7323763800000016</v>
      </c>
      <c r="E861" s="20">
        <f t="shared" si="61"/>
        <v>0.61172582610250226</v>
      </c>
      <c r="F861" s="11">
        <v>3.997096</v>
      </c>
      <c r="G861" s="105">
        <v>6.0765940000000001</v>
      </c>
      <c r="H861" s="105">
        <v>3.3833683699999999</v>
      </c>
      <c r="I861" s="20">
        <f t="shared" si="62"/>
        <v>0.5567869714514414</v>
      </c>
    </row>
    <row r="862" spans="1:9" x14ac:dyDescent="0.25">
      <c r="A862" s="2" t="s">
        <v>68</v>
      </c>
      <c r="B862" s="11">
        <v>7.0267099999999996</v>
      </c>
      <c r="C862" s="12">
        <v>6.9967100000000002</v>
      </c>
      <c r="D862" s="12">
        <v>4.1170842700000003</v>
      </c>
      <c r="E862" s="20">
        <f t="shared" si="61"/>
        <v>0.58843145849978062</v>
      </c>
      <c r="F862" s="11">
        <v>43.6892</v>
      </c>
      <c r="G862" s="105">
        <v>43.6892</v>
      </c>
      <c r="H862" s="105">
        <v>31.825274449999998</v>
      </c>
      <c r="I862" s="20">
        <f t="shared" si="62"/>
        <v>0.7284471780211127</v>
      </c>
    </row>
    <row r="863" spans="1:9" x14ac:dyDescent="0.25">
      <c r="A863" s="2" t="s">
        <v>69</v>
      </c>
      <c r="B863" s="11">
        <v>7.1890000000000001</v>
      </c>
      <c r="C863" s="12">
        <v>7.1784999999999997</v>
      </c>
      <c r="D863" s="12">
        <v>3.9426509700000003</v>
      </c>
      <c r="E863" s="20">
        <f t="shared" si="61"/>
        <v>0.54923047572612671</v>
      </c>
      <c r="F863" s="11">
        <v>1.8360000000000001</v>
      </c>
      <c r="G863" s="105">
        <v>1.8360000000000001</v>
      </c>
      <c r="H863" s="105">
        <v>0.89964359999999999</v>
      </c>
      <c r="I863" s="20">
        <f t="shared" si="62"/>
        <v>0.49000196078431368</v>
      </c>
    </row>
    <row r="864" spans="1:9" x14ac:dyDescent="0.25">
      <c r="A864" s="2" t="s">
        <v>70</v>
      </c>
      <c r="B864" s="11">
        <v>6.3311000000000002</v>
      </c>
      <c r="C864" s="12">
        <v>6.3311000000000002</v>
      </c>
      <c r="D864" s="12">
        <v>3.5261395800000002</v>
      </c>
      <c r="E864" s="20">
        <f t="shared" si="61"/>
        <v>0.55695528107279935</v>
      </c>
      <c r="F864" s="11">
        <v>0.62653499999999995</v>
      </c>
      <c r="G864" s="105">
        <v>0.62653499999999995</v>
      </c>
      <c r="H864" s="105">
        <v>0.46212449</v>
      </c>
      <c r="I864" s="20">
        <f t="shared" si="62"/>
        <v>0.73758766868570791</v>
      </c>
    </row>
    <row r="865" spans="1:9" x14ac:dyDescent="0.25">
      <c r="A865" s="2" t="s">
        <v>71</v>
      </c>
      <c r="B865" s="11">
        <v>13.426600000000001</v>
      </c>
      <c r="C865" s="12">
        <v>13.426591</v>
      </c>
      <c r="D865" s="12">
        <v>8.0298442699999999</v>
      </c>
      <c r="E865" s="20">
        <f t="shared" si="61"/>
        <v>0.59805532692550178</v>
      </c>
      <c r="F865" s="11">
        <v>2.6362000000000001</v>
      </c>
      <c r="G865" s="105">
        <v>2.6362040000000002</v>
      </c>
      <c r="H865" s="105">
        <v>1.15350693</v>
      </c>
      <c r="I865" s="20">
        <f t="shared" si="62"/>
        <v>0.43756360661011057</v>
      </c>
    </row>
    <row r="866" spans="1:9" x14ac:dyDescent="0.25">
      <c r="A866" s="2" t="s">
        <v>72</v>
      </c>
      <c r="B866" s="11">
        <v>1.6839999999999999</v>
      </c>
      <c r="C866" s="12">
        <v>1.6839999999999999</v>
      </c>
      <c r="D866" s="12">
        <v>0.86512188000000001</v>
      </c>
      <c r="E866" s="20">
        <f t="shared" si="61"/>
        <v>0.51373033254156775</v>
      </c>
      <c r="F866" s="11" t="s">
        <v>20</v>
      </c>
      <c r="G866" s="105" t="s">
        <v>20</v>
      </c>
      <c r="H866" s="105" t="s">
        <v>20</v>
      </c>
      <c r="I866" s="20" t="s">
        <v>20</v>
      </c>
    </row>
    <row r="867" spans="1:9" x14ac:dyDescent="0.25">
      <c r="A867" s="2" t="s">
        <v>73</v>
      </c>
      <c r="B867" s="11">
        <v>21.214099999999998</v>
      </c>
      <c r="C867" s="12">
        <v>21.214099999999998</v>
      </c>
      <c r="D867" s="12">
        <v>12.464610499999999</v>
      </c>
      <c r="E867" s="20">
        <f t="shared" si="61"/>
        <v>0.58756254095153693</v>
      </c>
      <c r="F867" s="11" t="s">
        <v>20</v>
      </c>
      <c r="G867" s="105" t="s">
        <v>20</v>
      </c>
      <c r="H867" s="105" t="s">
        <v>20</v>
      </c>
      <c r="I867" s="20" t="s">
        <v>20</v>
      </c>
    </row>
    <row r="868" spans="1:9" x14ac:dyDescent="0.25">
      <c r="A868" s="24" t="s">
        <v>208</v>
      </c>
      <c r="B868" s="11">
        <v>8.5654690000000002</v>
      </c>
      <c r="C868" s="12">
        <v>8.5654690000000002</v>
      </c>
      <c r="D868" s="12">
        <v>2.69670283</v>
      </c>
      <c r="E868" s="20">
        <f t="shared" si="61"/>
        <v>0.31483422915896375</v>
      </c>
      <c r="F868" s="11">
        <v>0.60272999999999999</v>
      </c>
      <c r="G868" s="105">
        <v>2.144892</v>
      </c>
      <c r="H868" s="105">
        <v>1.2655125600000001</v>
      </c>
      <c r="I868" s="20">
        <f t="shared" ref="I868:I869" si="63">H868/G868</f>
        <v>0.59001225236515409</v>
      </c>
    </row>
    <row r="869" spans="1:9" x14ac:dyDescent="0.25">
      <c r="A869" s="25" t="s">
        <v>232</v>
      </c>
      <c r="B869" s="11">
        <v>6.7720099999999999</v>
      </c>
      <c r="C869" s="12">
        <v>6.7717609999999997</v>
      </c>
      <c r="D869" s="12">
        <v>4.1759045200000005</v>
      </c>
      <c r="E869" s="20">
        <f t="shared" si="61"/>
        <v>0.61666448653459571</v>
      </c>
      <c r="F869" s="11">
        <v>0.72184999999999999</v>
      </c>
      <c r="G869" s="105">
        <v>0.72209900000000005</v>
      </c>
      <c r="H869" s="105">
        <v>8.1482499999999992E-3</v>
      </c>
      <c r="I869" s="20">
        <f t="shared" si="63"/>
        <v>1.1284117551748442E-2</v>
      </c>
    </row>
    <row r="870" spans="1:9" x14ac:dyDescent="0.25">
      <c r="A870" s="25" t="s">
        <v>107</v>
      </c>
      <c r="B870" s="11">
        <v>154.146118</v>
      </c>
      <c r="C870" s="12">
        <v>153.84101799999999</v>
      </c>
      <c r="D870" s="12">
        <v>104.50449669</v>
      </c>
      <c r="E870" s="20">
        <f t="shared" si="61"/>
        <v>0.67930190562051529</v>
      </c>
      <c r="F870" s="11">
        <v>13.914440000000001</v>
      </c>
      <c r="G870" s="105">
        <v>14.21954</v>
      </c>
      <c r="H870" s="105">
        <v>4.5831926300000001</v>
      </c>
      <c r="I870" s="20">
        <f>H870/G870</f>
        <v>0.32231651867781941</v>
      </c>
    </row>
    <row r="871" spans="1:9" x14ac:dyDescent="0.25">
      <c r="A871" s="22" t="s">
        <v>112</v>
      </c>
      <c r="B871" s="11">
        <v>2.3157350000000001</v>
      </c>
      <c r="C871" s="12">
        <v>2.3157350000000001</v>
      </c>
      <c r="D871" s="12">
        <v>1.48530867</v>
      </c>
      <c r="E871" s="20">
        <f t="shared" si="61"/>
        <v>0.6413983767572714</v>
      </c>
      <c r="F871" s="11" t="s">
        <v>20</v>
      </c>
      <c r="G871" s="105" t="s">
        <v>20</v>
      </c>
      <c r="H871" s="105" t="s">
        <v>20</v>
      </c>
      <c r="I871" s="20" t="s">
        <v>20</v>
      </c>
    </row>
    <row r="872" spans="1:9" x14ac:dyDescent="0.25">
      <c r="A872" s="2" t="s">
        <v>77</v>
      </c>
      <c r="B872" s="11">
        <v>24.163</v>
      </c>
      <c r="C872" s="12">
        <v>24.163</v>
      </c>
      <c r="D872" s="12">
        <v>13.406884960000001</v>
      </c>
      <c r="E872" s="20">
        <f t="shared" si="61"/>
        <v>0.55485183793403137</v>
      </c>
      <c r="F872" s="11">
        <v>2.37405</v>
      </c>
      <c r="G872" s="105">
        <v>2.60155</v>
      </c>
      <c r="H872" s="105">
        <v>1.1074913799999999</v>
      </c>
      <c r="I872" s="20">
        <f t="shared" si="62"/>
        <v>0.42570443773904015</v>
      </c>
    </row>
    <row r="873" spans="1:9" x14ac:dyDescent="0.25">
      <c r="A873" s="7" t="s">
        <v>78</v>
      </c>
      <c r="B873" s="11">
        <v>9.8908000000000005</v>
      </c>
      <c r="C873" s="12">
        <v>9.8908000000000005</v>
      </c>
      <c r="D873" s="12">
        <v>2.5786560299999999</v>
      </c>
      <c r="E873" s="20">
        <f t="shared" si="61"/>
        <v>0.26071258442188699</v>
      </c>
      <c r="F873" s="11">
        <v>2.6825060000000001</v>
      </c>
      <c r="G873" s="105">
        <v>2.6825060000000001</v>
      </c>
      <c r="H873" s="105">
        <v>1.8537119099999999</v>
      </c>
      <c r="I873" s="20">
        <f t="shared" si="62"/>
        <v>0.69103737699002343</v>
      </c>
    </row>
    <row r="874" spans="1:9" x14ac:dyDescent="0.25">
      <c r="A874" s="2" t="s">
        <v>79</v>
      </c>
      <c r="B874" s="11">
        <v>55.417900000000003</v>
      </c>
      <c r="C874" s="12">
        <v>55.417900000000003</v>
      </c>
      <c r="D874" s="12">
        <v>33.160748820000002</v>
      </c>
      <c r="E874" s="20">
        <f t="shared" si="61"/>
        <v>0.59837613514766885</v>
      </c>
      <c r="F874" s="11">
        <v>4.9000000000000004</v>
      </c>
      <c r="G874" s="105">
        <v>4.9000000000000004</v>
      </c>
      <c r="H874" s="105">
        <v>1.56864355</v>
      </c>
      <c r="I874" s="20">
        <f t="shared" si="62"/>
        <v>0.32013133673469385</v>
      </c>
    </row>
    <row r="875" spans="1:9" x14ac:dyDescent="0.25">
      <c r="A875" s="2" t="s">
        <v>80</v>
      </c>
      <c r="B875" s="11">
        <v>240.63759999999999</v>
      </c>
      <c r="C875" s="12">
        <v>240.631159</v>
      </c>
      <c r="D875" s="12">
        <v>139.38623404000001</v>
      </c>
      <c r="E875" s="20">
        <f t="shared" si="61"/>
        <v>0.57925263967996765</v>
      </c>
      <c r="F875" s="11">
        <v>13.59127</v>
      </c>
      <c r="G875" s="105">
        <v>13.59127</v>
      </c>
      <c r="H875" s="105">
        <v>6.3415913099999992</v>
      </c>
      <c r="I875" s="20">
        <f t="shared" si="62"/>
        <v>0.4665929902062132</v>
      </c>
    </row>
    <row r="876" spans="1:9" x14ac:dyDescent="0.25">
      <c r="A876" s="2" t="s">
        <v>88</v>
      </c>
      <c r="B876" s="11">
        <v>93.595080999999993</v>
      </c>
      <c r="C876" s="12">
        <v>93.647931</v>
      </c>
      <c r="D876" s="12">
        <v>55.504159710000003</v>
      </c>
      <c r="E876" s="20">
        <f t="shared" si="61"/>
        <v>0.59268965280183294</v>
      </c>
      <c r="F876" s="11">
        <v>12.08475</v>
      </c>
      <c r="G876" s="105">
        <v>12.866</v>
      </c>
      <c r="H876" s="105">
        <v>5.9731524699999996</v>
      </c>
      <c r="I876" s="20">
        <f t="shared" si="62"/>
        <v>0.46425870278252757</v>
      </c>
    </row>
    <row r="877" spans="1:9" x14ac:dyDescent="0.25">
      <c r="A877" s="2" t="s">
        <v>81</v>
      </c>
      <c r="B877" s="11">
        <v>0.5</v>
      </c>
      <c r="C877" s="12">
        <v>0.5</v>
      </c>
      <c r="D877" s="12">
        <v>0.28222707000000002</v>
      </c>
      <c r="E877" s="20">
        <f t="shared" si="61"/>
        <v>0.56445414000000005</v>
      </c>
      <c r="F877" s="11" t="s">
        <v>20</v>
      </c>
      <c r="G877" s="105" t="s">
        <v>20</v>
      </c>
      <c r="H877" s="105" t="s">
        <v>20</v>
      </c>
      <c r="I877" s="20" t="s">
        <v>20</v>
      </c>
    </row>
    <row r="878" spans="1:9" ht="15.75" thickBot="1" x14ac:dyDescent="0.3">
      <c r="A878" s="9" t="s">
        <v>82</v>
      </c>
      <c r="B878" s="16">
        <v>32.581940000000003</v>
      </c>
      <c r="C878" s="17">
        <v>32.581940000000003</v>
      </c>
      <c r="D878" s="17">
        <v>13.479876800000001</v>
      </c>
      <c r="E878" s="31">
        <f>D878/C878</f>
        <v>0.41372235048005124</v>
      </c>
      <c r="F878" s="16">
        <v>7.7409999999999997</v>
      </c>
      <c r="G878" s="204">
        <v>7.8410000000000002</v>
      </c>
      <c r="H878" s="204">
        <v>2.67228887</v>
      </c>
      <c r="I878" s="33">
        <f>H878/G878</f>
        <v>0.34080970156867746</v>
      </c>
    </row>
    <row r="879" spans="1:9" ht="15.75" thickBot="1" x14ac:dyDescent="0.3">
      <c r="A879" s="37" t="s">
        <v>102</v>
      </c>
      <c r="B879" s="205">
        <f>SUM(B880:B885)</f>
        <v>1397.260462</v>
      </c>
      <c r="C879" s="206">
        <f>SUM(C880:C885)</f>
        <v>1311.243747</v>
      </c>
      <c r="D879" s="206">
        <f>SUM(D880:D885)</f>
        <v>390.42947580000003</v>
      </c>
      <c r="E879" s="207">
        <f>D879/C879</f>
        <v>0.29775507162056275</v>
      </c>
      <c r="F879" s="182">
        <f>SUM(F880:F885)</f>
        <v>4386.0544879999998</v>
      </c>
      <c r="G879" s="183">
        <f>SUM(G880:G885)</f>
        <v>4469.9412030000003</v>
      </c>
      <c r="H879" s="183">
        <f>SUM(H880:H885)</f>
        <v>3061.131793</v>
      </c>
      <c r="I879" s="75">
        <f>H879/G879</f>
        <v>0.68482596391771822</v>
      </c>
    </row>
    <row r="880" spans="1:9" x14ac:dyDescent="0.25">
      <c r="A880" s="7" t="s">
        <v>89</v>
      </c>
      <c r="B880" s="172">
        <v>274.57781499999999</v>
      </c>
      <c r="C880" s="199">
        <v>189.32749999999999</v>
      </c>
      <c r="D880" s="199">
        <v>58.122916320000002</v>
      </c>
      <c r="E880" s="30">
        <f>D880/C880</f>
        <v>0.30699669260936741</v>
      </c>
      <c r="F880" s="172">
        <v>205.71276599999999</v>
      </c>
      <c r="G880" s="200">
        <v>290.83308099999999</v>
      </c>
      <c r="H880" s="200">
        <v>151.23458603999998</v>
      </c>
      <c r="I880" s="30">
        <f>H880/G880</f>
        <v>0.52000475846831185</v>
      </c>
    </row>
    <row r="881" spans="1:9" x14ac:dyDescent="0.25">
      <c r="A881" s="2" t="s">
        <v>90</v>
      </c>
      <c r="B881" s="11">
        <v>339.93290000000002</v>
      </c>
      <c r="C881" s="12">
        <v>339.93290000000002</v>
      </c>
      <c r="D881" s="12">
        <v>161.04467700000001</v>
      </c>
      <c r="E881" s="20">
        <f>D881/C881</f>
        <v>0.4737543115126544</v>
      </c>
      <c r="F881" s="11">
        <v>2007.0446999999999</v>
      </c>
      <c r="G881" s="105">
        <v>2007.0446999999999</v>
      </c>
      <c r="H881" s="105">
        <v>1420.3249479999999</v>
      </c>
      <c r="I881" s="20">
        <f>H881/G881</f>
        <v>0.70766981323335754</v>
      </c>
    </row>
    <row r="882" spans="1:9" x14ac:dyDescent="0.25">
      <c r="A882" s="2" t="s">
        <v>91</v>
      </c>
      <c r="B882" s="11">
        <v>210.8706</v>
      </c>
      <c r="C882" s="12">
        <v>210.8706</v>
      </c>
      <c r="D882" s="12">
        <v>137.83960500000001</v>
      </c>
      <c r="E882" s="20">
        <f t="shared" ref="E882:E884" si="64">D882/C882</f>
        <v>0.65366914591223246</v>
      </c>
      <c r="F882" s="11">
        <v>530.31790000000001</v>
      </c>
      <c r="G882" s="105">
        <v>530.31790000000001</v>
      </c>
      <c r="H882" s="105">
        <v>530.31790000000001</v>
      </c>
      <c r="I882" s="20">
        <f t="shared" ref="I882" si="65">H882/G882</f>
        <v>1</v>
      </c>
    </row>
    <row r="883" spans="1:9" ht="17.25" x14ac:dyDescent="0.25">
      <c r="A883" s="2" t="s">
        <v>233</v>
      </c>
      <c r="B883" s="11" t="s">
        <v>20</v>
      </c>
      <c r="C883" s="12" t="s">
        <v>20</v>
      </c>
      <c r="D883" s="12" t="s">
        <v>20</v>
      </c>
      <c r="E883" s="20" t="s">
        <v>20</v>
      </c>
      <c r="F883" s="80">
        <v>1461.0985000000001</v>
      </c>
      <c r="G883" s="81">
        <v>1461.0985000000001</v>
      </c>
      <c r="H883" s="81">
        <v>954.58899639000003</v>
      </c>
      <c r="I883" s="20">
        <f>H883/G883</f>
        <v>0.65333651111817581</v>
      </c>
    </row>
    <row r="884" spans="1:9" x14ac:dyDescent="0.25">
      <c r="A884" s="2" t="s">
        <v>92</v>
      </c>
      <c r="B884" s="11">
        <v>2.9946999999999999</v>
      </c>
      <c r="C884" s="12">
        <v>2.9946999999999999</v>
      </c>
      <c r="D884" s="12">
        <v>0.9327666</v>
      </c>
      <c r="E884" s="20">
        <f t="shared" si="64"/>
        <v>0.31147246802684742</v>
      </c>
      <c r="F884" s="11" t="s">
        <v>20</v>
      </c>
      <c r="G884" s="12" t="s">
        <v>20</v>
      </c>
      <c r="H884" s="12" t="s">
        <v>20</v>
      </c>
      <c r="I884" s="20" t="s">
        <v>20</v>
      </c>
    </row>
    <row r="885" spans="1:9" ht="15.75" thickBot="1" x14ac:dyDescent="0.3">
      <c r="A885" s="9" t="s">
        <v>93</v>
      </c>
      <c r="B885" s="16">
        <v>568.88444700000002</v>
      </c>
      <c r="C885" s="17">
        <v>568.11804700000005</v>
      </c>
      <c r="D885" s="17">
        <v>32.489510879999997</v>
      </c>
      <c r="E885" s="31">
        <f>D885/C885</f>
        <v>5.718795776962881E-2</v>
      </c>
      <c r="F885" s="16">
        <v>181.88062199999999</v>
      </c>
      <c r="G885" s="204">
        <v>180.64702199999999</v>
      </c>
      <c r="H885" s="204">
        <v>4.6653625700000001</v>
      </c>
      <c r="I885" s="31">
        <f>H885/G885</f>
        <v>2.5825848211325622E-2</v>
      </c>
    </row>
    <row r="886" spans="1:9" ht="15" customHeight="1" x14ac:dyDescent="0.25">
      <c r="A886" s="208" t="s">
        <v>234</v>
      </c>
      <c r="B886" s="224"/>
      <c r="C886" s="224" t="s">
        <v>216</v>
      </c>
      <c r="D886" s="224"/>
      <c r="E886" s="224"/>
      <c r="F886" s="208"/>
      <c r="G886" s="208"/>
      <c r="H886" s="187"/>
      <c r="I886" s="187"/>
    </row>
    <row r="887" spans="1:9" ht="15" customHeight="1" x14ac:dyDescent="0.25">
      <c r="A887" s="209" t="s">
        <v>245</v>
      </c>
      <c r="B887" s="209"/>
      <c r="C887" s="209"/>
      <c r="D887" s="209"/>
      <c r="E887" s="209"/>
      <c r="F887" s="209"/>
      <c r="G887" s="209"/>
      <c r="H887" s="209"/>
      <c r="I887" s="209"/>
    </row>
    <row r="888" spans="1:9" x14ac:dyDescent="0.25">
      <c r="A888" s="210" t="s">
        <v>97</v>
      </c>
      <c r="B888" s="210"/>
      <c r="C888" s="210"/>
      <c r="D888" s="210"/>
      <c r="E888" s="210"/>
      <c r="F888" s="210"/>
      <c r="G888" s="210"/>
      <c r="H888" s="210"/>
      <c r="I888" s="210"/>
    </row>
    <row r="889" spans="1:9" ht="15" customHeight="1" x14ac:dyDescent="0.25">
      <c r="A889" s="211" t="s">
        <v>235</v>
      </c>
      <c r="B889" s="211"/>
      <c r="C889" s="211"/>
      <c r="D889" s="211"/>
      <c r="E889" s="211"/>
      <c r="F889" s="211"/>
      <c r="G889" s="211"/>
      <c r="H889" s="211"/>
      <c r="I889" s="211"/>
    </row>
    <row r="890" spans="1:9" ht="15" customHeight="1" x14ac:dyDescent="0.25">
      <c r="A890" s="212" t="s">
        <v>236</v>
      </c>
      <c r="B890" s="212"/>
      <c r="C890" s="212"/>
      <c r="D890" s="212"/>
      <c r="E890" s="212"/>
      <c r="F890" s="212"/>
      <c r="G890" s="212"/>
      <c r="H890" s="212"/>
      <c r="I890" s="212"/>
    </row>
    <row r="891" spans="1:9" ht="15" customHeight="1" x14ac:dyDescent="0.25">
      <c r="A891" s="210" t="s">
        <v>246</v>
      </c>
      <c r="B891" s="210"/>
      <c r="C891" s="210"/>
      <c r="D891" s="210"/>
      <c r="E891" s="210"/>
      <c r="F891" s="210"/>
      <c r="G891" s="210"/>
      <c r="H891" s="210"/>
      <c r="I891" s="210"/>
    </row>
    <row r="892" spans="1:9" x14ac:dyDescent="0.25">
      <c r="A892" s="213" t="s">
        <v>238</v>
      </c>
      <c r="B892" s="213"/>
      <c r="C892" s="213"/>
      <c r="D892" s="213"/>
      <c r="E892" s="213"/>
      <c r="F892" s="213"/>
      <c r="G892" s="213"/>
      <c r="H892" s="213"/>
      <c r="I892" s="213"/>
    </row>
    <row r="894" spans="1:9" s="165" customFormat="1" ht="15" customHeight="1" x14ac:dyDescent="0.25">
      <c r="A894" s="215" t="s">
        <v>0</v>
      </c>
      <c r="B894" s="215"/>
      <c r="C894" s="215"/>
      <c r="D894" s="215"/>
      <c r="E894" s="215"/>
      <c r="F894" s="215"/>
      <c r="G894" s="215"/>
      <c r="H894" s="215"/>
      <c r="I894" s="215"/>
    </row>
    <row r="895" spans="1:9" s="165" customFormat="1" ht="15" customHeight="1" x14ac:dyDescent="0.25">
      <c r="A895" s="215" t="s">
        <v>1</v>
      </c>
      <c r="B895" s="215"/>
      <c r="C895" s="215"/>
      <c r="D895" s="215"/>
      <c r="E895" s="215"/>
      <c r="F895" s="215"/>
      <c r="G895" s="215"/>
      <c r="H895" s="215"/>
      <c r="I895" s="215"/>
    </row>
    <row r="896" spans="1:9" s="165" customFormat="1" ht="15" customHeight="1" x14ac:dyDescent="0.25">
      <c r="A896" s="216" t="s">
        <v>260</v>
      </c>
      <c r="B896" s="216"/>
      <c r="C896" s="216"/>
      <c r="D896" s="216"/>
      <c r="E896" s="216"/>
      <c r="F896" s="216"/>
      <c r="G896" s="216"/>
      <c r="H896" s="216"/>
      <c r="I896" s="216"/>
    </row>
    <row r="897" spans="1:9" s="165" customFormat="1" x14ac:dyDescent="0.25">
      <c r="A897" s="216" t="s">
        <v>98</v>
      </c>
      <c r="B897" s="216"/>
      <c r="C897" s="216"/>
      <c r="D897" s="216"/>
      <c r="E897" s="216"/>
      <c r="F897" s="216"/>
      <c r="G897" s="216"/>
      <c r="H897" s="216"/>
      <c r="I897" s="216"/>
    </row>
    <row r="898" spans="1:9" s="165" customFormat="1" ht="15" customHeight="1" x14ac:dyDescent="0.25">
      <c r="A898" s="216" t="s">
        <v>2</v>
      </c>
      <c r="B898" s="216"/>
      <c r="C898" s="216"/>
      <c r="D898" s="216"/>
      <c r="E898" s="216"/>
      <c r="F898" s="216"/>
      <c r="G898" s="216"/>
      <c r="H898" s="216"/>
      <c r="I898" s="216"/>
    </row>
    <row r="899" spans="1:9" s="165" customFormat="1" x14ac:dyDescent="0.25">
      <c r="A899" s="216" t="s">
        <v>247</v>
      </c>
      <c r="B899" s="216"/>
      <c r="C899" s="216"/>
      <c r="D899" s="216"/>
      <c r="E899" s="216"/>
      <c r="F899" s="216"/>
      <c r="G899" s="216"/>
      <c r="H899" s="216"/>
      <c r="I899" s="216"/>
    </row>
    <row r="900" spans="1:9" s="165" customFormat="1" ht="15.75" thickBot="1" x14ac:dyDescent="0.3">
      <c r="A900" s="217" t="s">
        <v>3</v>
      </c>
      <c r="B900" s="217"/>
      <c r="C900" s="217"/>
      <c r="D900" s="217"/>
      <c r="E900" s="217"/>
      <c r="F900" s="217"/>
      <c r="G900" s="217"/>
      <c r="H900" s="217"/>
      <c r="I900" s="217"/>
    </row>
    <row r="901" spans="1:9" s="165" customFormat="1" ht="15" customHeight="1" x14ac:dyDescent="0.25">
      <c r="A901" s="218" t="s">
        <v>4</v>
      </c>
      <c r="B901" s="220" t="s">
        <v>5</v>
      </c>
      <c r="C901" s="221"/>
      <c r="D901" s="221"/>
      <c r="E901" s="223"/>
      <c r="F901" s="220" t="s">
        <v>6</v>
      </c>
      <c r="G901" s="221"/>
      <c r="H901" s="221"/>
      <c r="I901" s="223"/>
    </row>
    <row r="902" spans="1:9" s="165" customFormat="1" ht="30.75" thickBot="1" x14ac:dyDescent="0.3">
      <c r="A902" s="219"/>
      <c r="B902" s="167" t="s">
        <v>7</v>
      </c>
      <c r="C902" s="168" t="s">
        <v>8</v>
      </c>
      <c r="D902" s="168" t="s">
        <v>227</v>
      </c>
      <c r="E902" s="171" t="s">
        <v>10</v>
      </c>
      <c r="F902" s="170" t="s">
        <v>7</v>
      </c>
      <c r="G902" s="168" t="s">
        <v>8</v>
      </c>
      <c r="H902" s="168" t="s">
        <v>227</v>
      </c>
      <c r="I902" s="171" t="s">
        <v>10</v>
      </c>
    </row>
    <row r="903" spans="1:9" s="165" customFormat="1" ht="15.75" thickBot="1" x14ac:dyDescent="0.3">
      <c r="A903" s="77" t="s">
        <v>100</v>
      </c>
      <c r="B903" s="26">
        <f>B904+B991</f>
        <v>14318.394163000003</v>
      </c>
      <c r="C903" s="27">
        <f>C904+C991</f>
        <v>14157.37312</v>
      </c>
      <c r="D903" s="27">
        <f>D904+D991</f>
        <v>9235.6523353399989</v>
      </c>
      <c r="E903" s="28">
        <f>D903/C903</f>
        <v>0.65235635573472817</v>
      </c>
      <c r="F903" s="26">
        <f>F904+F991</f>
        <v>9549.4804909999984</v>
      </c>
      <c r="G903" s="27">
        <f>G904+G991</f>
        <v>9761.773374999997</v>
      </c>
      <c r="H903" s="27">
        <f>H904+H991</f>
        <v>6787.8205666499998</v>
      </c>
      <c r="I903" s="28">
        <f>H903/G903</f>
        <v>0.69534707536170415</v>
      </c>
    </row>
    <row r="904" spans="1:9" s="165" customFormat="1" ht="15.75" thickBot="1" x14ac:dyDescent="0.3">
      <c r="A904" s="78" t="s">
        <v>11</v>
      </c>
      <c r="B904" s="39">
        <f>B905+B932+B933</f>
        <v>12921.133701000002</v>
      </c>
      <c r="C904" s="40">
        <f>C905+C932+C933</f>
        <v>12846.189373000001</v>
      </c>
      <c r="D904" s="40">
        <f>D905+D932+D933</f>
        <v>8958.2171991799987</v>
      </c>
      <c r="E904" s="41">
        <f>D904/C904</f>
        <v>0.69734432048840056</v>
      </c>
      <c r="F904" s="39">
        <f>F905+F933</f>
        <v>5163.4260029999987</v>
      </c>
      <c r="G904" s="40">
        <f>G905+G933</f>
        <v>5291.7721719999981</v>
      </c>
      <c r="H904" s="40">
        <f>H905+H933</f>
        <v>3375.8070213700003</v>
      </c>
      <c r="I904" s="41">
        <f>H904/G904</f>
        <v>0.63793506440662417</v>
      </c>
    </row>
    <row r="905" spans="1:9" s="165" customFormat="1" ht="15.75" thickBot="1" x14ac:dyDescent="0.3">
      <c r="A905" s="79" t="s">
        <v>12</v>
      </c>
      <c r="B905" s="196">
        <f>SUM(B906:B931)</f>
        <v>4997.6875549999995</v>
      </c>
      <c r="C905" s="197">
        <f>SUM(C906:C931)</f>
        <v>4995.5242169999983</v>
      </c>
      <c r="D905" s="197">
        <f>SUM(D906:D931)</f>
        <v>3412.9492728299997</v>
      </c>
      <c r="E905" s="198">
        <f>D905/C905</f>
        <v>0.68320142683235863</v>
      </c>
      <c r="F905" s="18">
        <f>SUM(F906:F932)</f>
        <v>2985.1766299999999</v>
      </c>
      <c r="G905" s="19">
        <f>SUM(G906:G932)</f>
        <v>3045.5762139999993</v>
      </c>
      <c r="H905" s="19">
        <f>SUM(H906:H932)</f>
        <v>2094.3977252900004</v>
      </c>
      <c r="I905" s="29">
        <f>H905/G905</f>
        <v>0.68768521229657886</v>
      </c>
    </row>
    <row r="906" spans="1:9" s="165" customFormat="1" x14ac:dyDescent="0.25">
      <c r="A906" s="1" t="s">
        <v>13</v>
      </c>
      <c r="B906" s="172">
        <v>31.189297</v>
      </c>
      <c r="C906" s="199">
        <v>31.178951000000001</v>
      </c>
      <c r="D906" s="199">
        <v>21.788061840000001</v>
      </c>
      <c r="E906" s="30">
        <f>D906/C906</f>
        <v>0.69880676357584959</v>
      </c>
      <c r="F906" s="172">
        <v>38.218124000000003</v>
      </c>
      <c r="G906" s="200">
        <v>38.223469999999999</v>
      </c>
      <c r="H906" s="200">
        <v>16.141014769999998</v>
      </c>
      <c r="I906" s="30">
        <f>H906/G906</f>
        <v>0.4222802055909628</v>
      </c>
    </row>
    <row r="907" spans="1:9" s="165" customFormat="1" x14ac:dyDescent="0.25">
      <c r="A907" s="2" t="s">
        <v>14</v>
      </c>
      <c r="B907" s="11">
        <v>107.6591</v>
      </c>
      <c r="C907" s="12">
        <v>107.6591</v>
      </c>
      <c r="D907" s="12">
        <v>63.352794759999995</v>
      </c>
      <c r="E907" s="20">
        <f>D907/C907</f>
        <v>0.58845740638738386</v>
      </c>
      <c r="F907" s="11">
        <v>14.39</v>
      </c>
      <c r="G907" s="105">
        <v>14.39</v>
      </c>
      <c r="H907" s="105">
        <v>3.6420409900000004</v>
      </c>
      <c r="I907" s="20">
        <f>H907/G907</f>
        <v>0.25309527380125091</v>
      </c>
    </row>
    <row r="908" spans="1:9" s="165" customFormat="1" x14ac:dyDescent="0.25">
      <c r="A908" s="2" t="s">
        <v>15</v>
      </c>
      <c r="B908" s="11">
        <v>33.404971000000003</v>
      </c>
      <c r="C908" s="12">
        <v>33.356811999999998</v>
      </c>
      <c r="D908" s="12">
        <v>24.93466536</v>
      </c>
      <c r="E908" s="20">
        <f t="shared" ref="E908:E924" si="66">D908/C908</f>
        <v>0.74751344223182969</v>
      </c>
      <c r="F908" s="11">
        <v>2.18045</v>
      </c>
      <c r="G908" s="105">
        <v>2.9782899999999999</v>
      </c>
      <c r="H908" s="105">
        <v>2.3975989800000002</v>
      </c>
      <c r="I908" s="20">
        <f t="shared" ref="I908:I915" si="67">H908/G908</f>
        <v>0.80502536018990767</v>
      </c>
    </row>
    <row r="909" spans="1:9" s="165" customFormat="1" x14ac:dyDescent="0.25">
      <c r="A909" s="2" t="s">
        <v>16</v>
      </c>
      <c r="B909" s="11">
        <v>88.941918999999999</v>
      </c>
      <c r="C909" s="12">
        <v>102.53562700000001</v>
      </c>
      <c r="D909" s="12">
        <v>67.513735859999997</v>
      </c>
      <c r="E909" s="20">
        <f t="shared" si="66"/>
        <v>0.65844173225760827</v>
      </c>
      <c r="F909" s="11">
        <v>4.2821910000000001</v>
      </c>
      <c r="G909" s="105">
        <v>8.6035229999999991</v>
      </c>
      <c r="H909" s="105">
        <v>3.8827539199999999</v>
      </c>
      <c r="I909" s="20">
        <f t="shared" si="67"/>
        <v>0.45129813914602196</v>
      </c>
    </row>
    <row r="910" spans="1:9" s="165" customFormat="1" x14ac:dyDescent="0.25">
      <c r="A910" s="3" t="s">
        <v>83</v>
      </c>
      <c r="B910" s="11">
        <v>4.8559999999999999</v>
      </c>
      <c r="C910" s="12">
        <v>5.242496</v>
      </c>
      <c r="D910" s="12">
        <v>3.4258328900000001</v>
      </c>
      <c r="E910" s="20">
        <f t="shared" si="66"/>
        <v>0.65347362973667511</v>
      </c>
      <c r="F910" s="11">
        <v>0.21759999999999999</v>
      </c>
      <c r="G910" s="105">
        <v>0.31410399999999999</v>
      </c>
      <c r="H910" s="105">
        <v>0.17452342999999998</v>
      </c>
      <c r="I910" s="20">
        <f t="shared" si="67"/>
        <v>0.55562307388635601</v>
      </c>
    </row>
    <row r="911" spans="1:9" s="165" customFormat="1" x14ac:dyDescent="0.25">
      <c r="A911" s="4" t="s">
        <v>17</v>
      </c>
      <c r="B911" s="11">
        <v>58.752766999999999</v>
      </c>
      <c r="C911" s="12">
        <v>58.611759999999997</v>
      </c>
      <c r="D911" s="12">
        <v>41.746590900000001</v>
      </c>
      <c r="E911" s="20">
        <f t="shared" si="66"/>
        <v>0.71225622468937977</v>
      </c>
      <c r="F911" s="11">
        <v>68.633499999999998</v>
      </c>
      <c r="G911" s="105">
        <v>78.514228000000003</v>
      </c>
      <c r="H911" s="105">
        <v>64.984694509999997</v>
      </c>
      <c r="I911" s="20">
        <f t="shared" si="67"/>
        <v>0.82768048754169743</v>
      </c>
    </row>
    <row r="912" spans="1:9" s="165" customFormat="1" x14ac:dyDescent="0.25">
      <c r="A912" s="4" t="s">
        <v>84</v>
      </c>
      <c r="B912" s="11">
        <v>27.894030000000001</v>
      </c>
      <c r="C912" s="12">
        <v>27.688939000000001</v>
      </c>
      <c r="D912" s="12">
        <v>19.699008129999999</v>
      </c>
      <c r="E912" s="20">
        <f t="shared" si="66"/>
        <v>0.71143961601417804</v>
      </c>
      <c r="F912" s="11">
        <v>243.83963700000001</v>
      </c>
      <c r="G912" s="105">
        <v>244.83928499999999</v>
      </c>
      <c r="H912" s="105">
        <v>205.22034485</v>
      </c>
      <c r="I912" s="20">
        <f t="shared" si="67"/>
        <v>0.83818389213969491</v>
      </c>
    </row>
    <row r="913" spans="1:9" s="165" customFormat="1" x14ac:dyDescent="0.25">
      <c r="A913" s="2" t="s">
        <v>244</v>
      </c>
      <c r="B913" s="11">
        <v>533.00169500000004</v>
      </c>
      <c r="C913" s="12">
        <v>502.31727999999998</v>
      </c>
      <c r="D913" s="12">
        <v>181.42901836999999</v>
      </c>
      <c r="E913" s="20">
        <f t="shared" si="66"/>
        <v>0.36118410732356249</v>
      </c>
      <c r="F913" s="11">
        <v>161.34385499999999</v>
      </c>
      <c r="G913" s="105">
        <v>136.52193700000001</v>
      </c>
      <c r="H913" s="105">
        <v>93.694679579999999</v>
      </c>
      <c r="I913" s="20">
        <f t="shared" si="67"/>
        <v>0.68629761369412734</v>
      </c>
    </row>
    <row r="914" spans="1:9" s="165" customFormat="1" ht="17.25" x14ac:dyDescent="0.25">
      <c r="A914" s="4" t="s">
        <v>95</v>
      </c>
      <c r="B914" s="11">
        <v>1321.36689</v>
      </c>
      <c r="C914" s="12">
        <v>1329.536965</v>
      </c>
      <c r="D914" s="12">
        <v>1004.1289189600001</v>
      </c>
      <c r="E914" s="20">
        <f t="shared" si="66"/>
        <v>0.7552470863117372</v>
      </c>
      <c r="F914" s="11">
        <v>178.79599999999999</v>
      </c>
      <c r="G914" s="105">
        <v>216.362425</v>
      </c>
      <c r="H914" s="105">
        <v>153.17110036000003</v>
      </c>
      <c r="I914" s="20">
        <f t="shared" si="67"/>
        <v>0.70793762068436805</v>
      </c>
    </row>
    <row r="915" spans="1:9" s="165" customFormat="1" x14ac:dyDescent="0.25">
      <c r="A915" s="5" t="s">
        <v>18</v>
      </c>
      <c r="B915" s="11">
        <v>3.1</v>
      </c>
      <c r="C915" s="12">
        <v>3.0180419999999999</v>
      </c>
      <c r="D915" s="12">
        <v>2.0087599200000001</v>
      </c>
      <c r="E915" s="20">
        <f t="shared" si="66"/>
        <v>0.66558381891305696</v>
      </c>
      <c r="F915" s="11">
        <v>6.8000000000000005E-2</v>
      </c>
      <c r="G915" s="105">
        <v>0.14995800000000001</v>
      </c>
      <c r="H915" s="105">
        <v>7.3267760000000001E-2</v>
      </c>
      <c r="I915" s="20">
        <f t="shared" si="67"/>
        <v>0.48858853812400804</v>
      </c>
    </row>
    <row r="916" spans="1:9" s="165" customFormat="1" x14ac:dyDescent="0.25">
      <c r="A916" s="5" t="s">
        <v>19</v>
      </c>
      <c r="B916" s="11">
        <v>6.8769999999999998</v>
      </c>
      <c r="C916" s="12">
        <v>6.8769999999999998</v>
      </c>
      <c r="D916" s="12">
        <v>5.1062348699999998</v>
      </c>
      <c r="E916" s="20">
        <f t="shared" si="66"/>
        <v>0.74250906936164018</v>
      </c>
      <c r="F916" s="11" t="s">
        <v>20</v>
      </c>
      <c r="G916" s="105" t="s">
        <v>20</v>
      </c>
      <c r="H916" s="105" t="s">
        <v>20</v>
      </c>
      <c r="I916" s="20" t="s">
        <v>20</v>
      </c>
    </row>
    <row r="917" spans="1:9" s="165" customFormat="1" x14ac:dyDescent="0.25">
      <c r="A917" s="2" t="s">
        <v>21</v>
      </c>
      <c r="B917" s="11">
        <v>108.18151400000001</v>
      </c>
      <c r="C917" s="12">
        <v>107.66722</v>
      </c>
      <c r="D917" s="12">
        <v>77.74517908</v>
      </c>
      <c r="E917" s="20">
        <f t="shared" si="66"/>
        <v>0.72208773552433136</v>
      </c>
      <c r="F917" s="11">
        <v>29.241</v>
      </c>
      <c r="G917" s="105">
        <v>23.205297999999999</v>
      </c>
      <c r="H917" s="105">
        <v>11.13834509</v>
      </c>
      <c r="I917" s="20">
        <f>H917/G917</f>
        <v>0.47999146962042893</v>
      </c>
    </row>
    <row r="918" spans="1:9" s="165" customFormat="1" x14ac:dyDescent="0.25">
      <c r="A918" s="2" t="s">
        <v>22</v>
      </c>
      <c r="B918" s="11">
        <v>35.18103</v>
      </c>
      <c r="C918" s="12">
        <v>35.17353</v>
      </c>
      <c r="D918" s="12">
        <v>23.709021280000002</v>
      </c>
      <c r="E918" s="20">
        <f t="shared" si="66"/>
        <v>0.67405862533558625</v>
      </c>
      <c r="F918" s="11">
        <v>1001.552875</v>
      </c>
      <c r="G918" s="105">
        <v>807.19197199999996</v>
      </c>
      <c r="H918" s="105">
        <v>555.41329511000004</v>
      </c>
      <c r="I918" s="20">
        <f>H918/G918</f>
        <v>0.68808079660881472</v>
      </c>
    </row>
    <row r="919" spans="1:9" s="165" customFormat="1" x14ac:dyDescent="0.25">
      <c r="A919" s="5" t="s">
        <v>23</v>
      </c>
      <c r="B919" s="11">
        <v>152.12299999999999</v>
      </c>
      <c r="C919" s="12">
        <v>152.064368</v>
      </c>
      <c r="D919" s="12">
        <v>115.64704066</v>
      </c>
      <c r="E919" s="20">
        <f t="shared" si="66"/>
        <v>0.76051373626200192</v>
      </c>
      <c r="F919" s="11">
        <v>12.125</v>
      </c>
      <c r="G919" s="105">
        <v>12.866523000000001</v>
      </c>
      <c r="H919" s="105">
        <v>9.5241009400000003</v>
      </c>
      <c r="I919" s="20">
        <f>H919/G919</f>
        <v>0.74022336415207124</v>
      </c>
    </row>
    <row r="920" spans="1:9" s="165" customFormat="1" x14ac:dyDescent="0.25">
      <c r="A920" s="5" t="s">
        <v>24</v>
      </c>
      <c r="B920" s="11">
        <v>28.505458999999998</v>
      </c>
      <c r="C920" s="12">
        <v>28.505458999999998</v>
      </c>
      <c r="D920" s="12">
        <v>20.75771799</v>
      </c>
      <c r="E920" s="20">
        <f t="shared" si="66"/>
        <v>0.72820149957943148</v>
      </c>
      <c r="F920" s="11" t="s">
        <v>20</v>
      </c>
      <c r="G920" s="105" t="s">
        <v>20</v>
      </c>
      <c r="H920" s="105" t="s">
        <v>20</v>
      </c>
      <c r="I920" s="20" t="s">
        <v>20</v>
      </c>
    </row>
    <row r="921" spans="1:9" s="165" customFormat="1" x14ac:dyDescent="0.25">
      <c r="A921" s="2" t="s">
        <v>25</v>
      </c>
      <c r="B921" s="11">
        <v>227.599819</v>
      </c>
      <c r="C921" s="12">
        <v>232.09859900000001</v>
      </c>
      <c r="D921" s="12">
        <v>161.09733196000002</v>
      </c>
      <c r="E921" s="20">
        <f t="shared" si="66"/>
        <v>0.69409006626532899</v>
      </c>
      <c r="F921" s="11">
        <v>464.572</v>
      </c>
      <c r="G921" s="105">
        <v>571.33161199999995</v>
      </c>
      <c r="H921" s="105">
        <v>383.97504304</v>
      </c>
      <c r="I921" s="20">
        <f>H921/G921</f>
        <v>0.67207036154687694</v>
      </c>
    </row>
    <row r="922" spans="1:9" s="165" customFormat="1" x14ac:dyDescent="0.25">
      <c r="A922" s="5" t="s">
        <v>26</v>
      </c>
      <c r="B922" s="11">
        <v>6.1805000000000003</v>
      </c>
      <c r="C922" s="12">
        <v>6.1427630000000004</v>
      </c>
      <c r="D922" s="12">
        <v>4.4131098</v>
      </c>
      <c r="E922" s="20">
        <f t="shared" si="66"/>
        <v>0.71842423352488116</v>
      </c>
      <c r="F922" s="11" t="s">
        <v>20</v>
      </c>
      <c r="G922" s="105" t="s">
        <v>20</v>
      </c>
      <c r="H922" s="105" t="s">
        <v>20</v>
      </c>
      <c r="I922" s="20" t="s">
        <v>20</v>
      </c>
    </row>
    <row r="923" spans="1:9" s="165" customFormat="1" x14ac:dyDescent="0.25">
      <c r="A923" s="5" t="s">
        <v>27</v>
      </c>
      <c r="B923" s="11">
        <v>155.34350000000001</v>
      </c>
      <c r="C923" s="12">
        <v>152.776599</v>
      </c>
      <c r="D923" s="12">
        <v>108.62591223999999</v>
      </c>
      <c r="E923" s="20">
        <f t="shared" si="66"/>
        <v>0.71101145693130652</v>
      </c>
      <c r="F923" s="11">
        <v>5.5336800000000004</v>
      </c>
      <c r="G923" s="105">
        <v>8.0116779999999999</v>
      </c>
      <c r="H923" s="105">
        <v>3.6295085299999998</v>
      </c>
      <c r="I923" s="20">
        <f t="shared" ref="I923:I927" si="68">H923/G923</f>
        <v>0.45302725970764174</v>
      </c>
    </row>
    <row r="924" spans="1:9" s="165" customFormat="1" x14ac:dyDescent="0.25">
      <c r="A924" s="2" t="s">
        <v>28</v>
      </c>
      <c r="B924" s="11">
        <v>62.782231000000003</v>
      </c>
      <c r="C924" s="12">
        <v>63.503560999999998</v>
      </c>
      <c r="D924" s="12">
        <v>44.316142299999996</v>
      </c>
      <c r="E924" s="20">
        <f t="shared" si="66"/>
        <v>0.69785287001464369</v>
      </c>
      <c r="F924" s="11">
        <v>4.771325</v>
      </c>
      <c r="G924" s="105">
        <v>5.3560189999999999</v>
      </c>
      <c r="H924" s="105">
        <v>3.1011170699999999</v>
      </c>
      <c r="I924" s="20">
        <f t="shared" si="68"/>
        <v>0.57899665217767149</v>
      </c>
    </row>
    <row r="925" spans="1:9" s="165" customFormat="1" x14ac:dyDescent="0.25">
      <c r="A925" s="2" t="s">
        <v>29</v>
      </c>
      <c r="B925" s="11">
        <v>1106.4408109999999</v>
      </c>
      <c r="C925" s="12">
        <v>1122.651247</v>
      </c>
      <c r="D925" s="12">
        <v>785.7547022</v>
      </c>
      <c r="E925" s="20">
        <f>D925/C925</f>
        <v>0.69990988234300688</v>
      </c>
      <c r="F925" s="11">
        <v>340.11725899999999</v>
      </c>
      <c r="G925" s="105">
        <v>370.729739</v>
      </c>
      <c r="H925" s="105">
        <v>227.21684768</v>
      </c>
      <c r="I925" s="20">
        <f t="shared" si="68"/>
        <v>0.61289080366978599</v>
      </c>
    </row>
    <row r="926" spans="1:9" s="165" customFormat="1" x14ac:dyDescent="0.25">
      <c r="A926" s="2" t="s">
        <v>30</v>
      </c>
      <c r="B926" s="11">
        <v>696.28360299999997</v>
      </c>
      <c r="C926" s="12">
        <v>677.749865</v>
      </c>
      <c r="D926" s="12">
        <v>515.66292412999996</v>
      </c>
      <c r="E926" s="20">
        <f t="shared" ref="E926:E931" si="69">D926/C926</f>
        <v>0.76084548409316166</v>
      </c>
      <c r="F926" s="11">
        <v>41.874386999999999</v>
      </c>
      <c r="G926" s="105">
        <v>81.169218999999998</v>
      </c>
      <c r="H926" s="105">
        <v>51.233156109999996</v>
      </c>
      <c r="I926" s="20">
        <f t="shared" si="68"/>
        <v>0.63118946740142956</v>
      </c>
    </row>
    <row r="927" spans="1:9" s="165" customFormat="1" ht="17.25" x14ac:dyDescent="0.25">
      <c r="A927" s="4" t="s">
        <v>96</v>
      </c>
      <c r="B927" s="11">
        <v>37.576878000000001</v>
      </c>
      <c r="C927" s="12">
        <v>38.958855999999997</v>
      </c>
      <c r="D927" s="12">
        <v>28.3004754</v>
      </c>
      <c r="E927" s="20">
        <f t="shared" si="69"/>
        <v>0.72641956940419405</v>
      </c>
      <c r="F927" s="11">
        <v>4.7570930000000002</v>
      </c>
      <c r="G927" s="105">
        <v>3.9550860000000001</v>
      </c>
      <c r="H927" s="105">
        <v>2.2827413299999999</v>
      </c>
      <c r="I927" s="20">
        <f t="shared" si="68"/>
        <v>0.57716604139581285</v>
      </c>
    </row>
    <row r="928" spans="1:9" s="165" customFormat="1" x14ac:dyDescent="0.25">
      <c r="A928" s="2" t="s">
        <v>31</v>
      </c>
      <c r="B928" s="11">
        <v>3.125</v>
      </c>
      <c r="C928" s="12">
        <v>3.125</v>
      </c>
      <c r="D928" s="12">
        <v>2.1518034900000003</v>
      </c>
      <c r="E928" s="20">
        <f t="shared" si="69"/>
        <v>0.68857711680000011</v>
      </c>
      <c r="F928" s="11" t="s">
        <v>20</v>
      </c>
      <c r="G928" s="105" t="s">
        <v>20</v>
      </c>
      <c r="H928" s="105" t="s">
        <v>20</v>
      </c>
      <c r="I928" s="20" t="s">
        <v>20</v>
      </c>
    </row>
    <row r="929" spans="1:9" s="165" customFormat="1" x14ac:dyDescent="0.25">
      <c r="A929" s="5" t="s">
        <v>32</v>
      </c>
      <c r="B929" s="11">
        <v>3.54</v>
      </c>
      <c r="C929" s="12">
        <v>3.54</v>
      </c>
      <c r="D929" s="12">
        <v>2.57822803</v>
      </c>
      <c r="E929" s="20">
        <f t="shared" si="69"/>
        <v>0.72831300282485878</v>
      </c>
      <c r="F929" s="11">
        <v>0.26519999999999999</v>
      </c>
      <c r="G929" s="105">
        <v>0.26519999999999999</v>
      </c>
      <c r="H929" s="105">
        <v>7.995424000000001E-2</v>
      </c>
      <c r="I929" s="20">
        <f t="shared" ref="I929:I931" si="70">H929/G929</f>
        <v>0.30148657616892915</v>
      </c>
    </row>
    <row r="930" spans="1:9" s="165" customFormat="1" x14ac:dyDescent="0.25">
      <c r="A930" s="5" t="s">
        <v>33</v>
      </c>
      <c r="B930" s="11">
        <v>138.36121700000001</v>
      </c>
      <c r="C930" s="12">
        <v>144.12492900000001</v>
      </c>
      <c r="D930" s="12">
        <v>74.354640910000001</v>
      </c>
      <c r="E930" s="20">
        <f t="shared" si="69"/>
        <v>0.51590409394061176</v>
      </c>
      <c r="F930" s="11">
        <v>5.2294539999999996</v>
      </c>
      <c r="G930" s="105">
        <v>6.2017550000000004</v>
      </c>
      <c r="H930" s="105">
        <v>1.9805408400000002</v>
      </c>
      <c r="I930" s="20">
        <f t="shared" si="70"/>
        <v>0.31935167384071123</v>
      </c>
    </row>
    <row r="931" spans="1:9" s="165" customFormat="1" x14ac:dyDescent="0.25">
      <c r="A931" s="2" t="s">
        <v>34</v>
      </c>
      <c r="B931" s="11">
        <v>19.419324</v>
      </c>
      <c r="C931" s="12">
        <v>19.419249000000001</v>
      </c>
      <c r="D931" s="12">
        <v>12.7014215</v>
      </c>
      <c r="E931" s="20">
        <f t="shared" si="69"/>
        <v>0.65406347588416014</v>
      </c>
      <c r="F931" s="11">
        <v>363.16800000000001</v>
      </c>
      <c r="G931" s="105">
        <v>414.39489300000002</v>
      </c>
      <c r="H931" s="105">
        <v>301.44105616000002</v>
      </c>
      <c r="I931" s="20">
        <f t="shared" si="70"/>
        <v>0.72742464072789625</v>
      </c>
    </row>
    <row r="932" spans="1:9" s="165" customFormat="1" ht="18" thickBot="1" x14ac:dyDescent="0.3">
      <c r="A932" s="174" t="s">
        <v>228</v>
      </c>
      <c r="B932" s="188">
        <v>2467.546347</v>
      </c>
      <c r="C932" s="201">
        <v>2384.8423819999998</v>
      </c>
      <c r="D932" s="201">
        <v>2092.9779658399998</v>
      </c>
      <c r="E932" s="190">
        <f>D932/C932</f>
        <v>0.87761689478395055</v>
      </c>
      <c r="F932" s="178" t="s">
        <v>20</v>
      </c>
      <c r="G932" s="202" t="s">
        <v>20</v>
      </c>
      <c r="H932" s="202" t="s">
        <v>20</v>
      </c>
      <c r="I932" s="180" t="s">
        <v>20</v>
      </c>
    </row>
    <row r="933" spans="1:9" s="165" customFormat="1" ht="15.75" thickBot="1" x14ac:dyDescent="0.3">
      <c r="A933" s="36" t="s">
        <v>101</v>
      </c>
      <c r="B933" s="18">
        <f>SUM(B934:B990)</f>
        <v>5455.8997990000016</v>
      </c>
      <c r="C933" s="19">
        <f>SUM(C934:C990)</f>
        <v>5465.822774000002</v>
      </c>
      <c r="D933" s="19">
        <f>SUM(D934:D990)</f>
        <v>3452.2899605100001</v>
      </c>
      <c r="E933" s="29">
        <f>D933/C933</f>
        <v>0.63161395882280735</v>
      </c>
      <c r="F933" s="196">
        <f>SUM(F934:F990)</f>
        <v>2178.2493729999992</v>
      </c>
      <c r="G933" s="197">
        <f t="shared" ref="G933:H933" si="71">SUM(G934:G990)</f>
        <v>2246.1959579999989</v>
      </c>
      <c r="H933" s="197">
        <f t="shared" si="71"/>
        <v>1281.4092960799996</v>
      </c>
      <c r="I933" s="198">
        <f>H933/G933</f>
        <v>0.57047974443910932</v>
      </c>
    </row>
    <row r="934" spans="1:9" s="165" customFormat="1" x14ac:dyDescent="0.25">
      <c r="A934" s="7" t="s">
        <v>85</v>
      </c>
      <c r="B934" s="172">
        <v>11.22064</v>
      </c>
      <c r="C934" s="199">
        <v>11.22064</v>
      </c>
      <c r="D934" s="199">
        <v>8.0698828499999991</v>
      </c>
      <c r="E934" s="30">
        <f>D934/C934</f>
        <v>0.71919987184331724</v>
      </c>
      <c r="F934" s="172">
        <v>0.42925000000000002</v>
      </c>
      <c r="G934" s="200">
        <v>0.42925000000000002</v>
      </c>
      <c r="H934" s="200">
        <v>0.31643315999999999</v>
      </c>
      <c r="I934" s="30">
        <f>H934/G934</f>
        <v>0.73717684333139188</v>
      </c>
    </row>
    <row r="935" spans="1:9" s="165" customFormat="1" x14ac:dyDescent="0.25">
      <c r="A935" s="2" t="s">
        <v>36</v>
      </c>
      <c r="B935" s="11">
        <v>36.447895000000003</v>
      </c>
      <c r="C935" s="12">
        <v>35.744205999999998</v>
      </c>
      <c r="D935" s="12">
        <v>22.353130570000001</v>
      </c>
      <c r="E935" s="20">
        <f>D935/C935</f>
        <v>0.62536374622505264</v>
      </c>
      <c r="F935" s="11">
        <v>6.02</v>
      </c>
      <c r="G935" s="105">
        <v>6.5889350000000002</v>
      </c>
      <c r="H935" s="105">
        <v>4.3880732300000007</v>
      </c>
      <c r="I935" s="20">
        <f>H935/G935</f>
        <v>0.66597609932409418</v>
      </c>
    </row>
    <row r="936" spans="1:9" s="165" customFormat="1" x14ac:dyDescent="0.25">
      <c r="A936" s="2" t="s">
        <v>37</v>
      </c>
      <c r="B936" s="11">
        <v>38.368727999999997</v>
      </c>
      <c r="C936" s="12">
        <v>38.368727999999997</v>
      </c>
      <c r="D936" s="12">
        <v>25.032597930000001</v>
      </c>
      <c r="E936" s="20">
        <f t="shared" ref="E936:E989" si="72">D936/C936</f>
        <v>0.65242188716811267</v>
      </c>
      <c r="F936" s="11">
        <v>21.216684999999998</v>
      </c>
      <c r="G936" s="105">
        <v>21.216684999999998</v>
      </c>
      <c r="H936" s="105">
        <v>13.822080869999999</v>
      </c>
      <c r="I936" s="20">
        <f t="shared" ref="I936:I940" si="73">H936/G936</f>
        <v>0.65147221962337665</v>
      </c>
    </row>
    <row r="937" spans="1:9" s="165" customFormat="1" x14ac:dyDescent="0.25">
      <c r="A937" s="2" t="s">
        <v>38</v>
      </c>
      <c r="B937" s="11">
        <v>5.7222410000000004</v>
      </c>
      <c r="C937" s="12">
        <v>5.6951780000000003</v>
      </c>
      <c r="D937" s="12">
        <v>3.95060711</v>
      </c>
      <c r="E937" s="20">
        <f t="shared" si="72"/>
        <v>0.69367579204723706</v>
      </c>
      <c r="F937" s="11">
        <v>21.443812999999999</v>
      </c>
      <c r="G937" s="105">
        <v>21.954916999999998</v>
      </c>
      <c r="H937" s="105">
        <v>16.10159153</v>
      </c>
      <c r="I937" s="20">
        <f t="shared" si="73"/>
        <v>0.733393413876263</v>
      </c>
    </row>
    <row r="938" spans="1:9" s="165" customFormat="1" x14ac:dyDescent="0.25">
      <c r="A938" s="2" t="s">
        <v>39</v>
      </c>
      <c r="B938" s="11">
        <v>46.88541</v>
      </c>
      <c r="C938" s="12">
        <v>46.88541</v>
      </c>
      <c r="D938" s="12">
        <v>31.1512204</v>
      </c>
      <c r="E938" s="20">
        <f t="shared" si="72"/>
        <v>0.66441181595724552</v>
      </c>
      <c r="F938" s="11">
        <v>35.264040000000001</v>
      </c>
      <c r="G938" s="105">
        <v>35.264040000000001</v>
      </c>
      <c r="H938" s="105">
        <v>16.794671010000002</v>
      </c>
      <c r="I938" s="20">
        <f t="shared" si="73"/>
        <v>0.4762548763556303</v>
      </c>
    </row>
    <row r="939" spans="1:9" s="165" customFormat="1" x14ac:dyDescent="0.25">
      <c r="A939" s="2" t="s">
        <v>40</v>
      </c>
      <c r="B939" s="11">
        <v>5.8650019999999996</v>
      </c>
      <c r="C939" s="12">
        <v>6.2767179999999998</v>
      </c>
      <c r="D939" s="12">
        <v>3.1866775999999999</v>
      </c>
      <c r="E939" s="20">
        <f t="shared" si="72"/>
        <v>0.50769806768441728</v>
      </c>
      <c r="F939" s="11">
        <v>5.0915249999999999</v>
      </c>
      <c r="G939" s="105">
        <v>5.0215249999999996</v>
      </c>
      <c r="H939" s="105">
        <v>2.1737875199999999</v>
      </c>
      <c r="I939" s="20">
        <f t="shared" si="73"/>
        <v>0.43289389577867282</v>
      </c>
    </row>
    <row r="940" spans="1:9" s="165" customFormat="1" x14ac:dyDescent="0.25">
      <c r="A940" s="2" t="s">
        <v>41</v>
      </c>
      <c r="B940" s="11">
        <v>15.100960000000001</v>
      </c>
      <c r="C940" s="12">
        <v>16.817539</v>
      </c>
      <c r="D940" s="12">
        <v>10.872222019999999</v>
      </c>
      <c r="E940" s="20">
        <f t="shared" si="72"/>
        <v>0.64648115399048567</v>
      </c>
      <c r="F940" s="11">
        <v>3.8922050000000001</v>
      </c>
      <c r="G940" s="105">
        <v>4.1756260000000003</v>
      </c>
      <c r="H940" s="105">
        <v>1.6022916</v>
      </c>
      <c r="I940" s="20">
        <f t="shared" si="73"/>
        <v>0.38372488340670358</v>
      </c>
    </row>
    <row r="941" spans="1:9" s="165" customFormat="1" x14ac:dyDescent="0.25">
      <c r="A941" s="2" t="s">
        <v>42</v>
      </c>
      <c r="B941" s="11">
        <v>2.7561100000000001</v>
      </c>
      <c r="C941" s="12">
        <v>2.7561100000000001</v>
      </c>
      <c r="D941" s="12">
        <v>1.20671467</v>
      </c>
      <c r="E941" s="20">
        <f t="shared" si="72"/>
        <v>0.4378325502247733</v>
      </c>
      <c r="F941" s="11" t="s">
        <v>20</v>
      </c>
      <c r="G941" s="105" t="s">
        <v>20</v>
      </c>
      <c r="H941" s="105" t="s">
        <v>20</v>
      </c>
      <c r="I941" s="20" t="s">
        <v>20</v>
      </c>
    </row>
    <row r="942" spans="1:9" s="165" customFormat="1" x14ac:dyDescent="0.25">
      <c r="A942" s="2" t="s">
        <v>43</v>
      </c>
      <c r="B942" s="11">
        <v>8.7724840000000004</v>
      </c>
      <c r="C942" s="12">
        <v>8.775468</v>
      </c>
      <c r="D942" s="12">
        <v>5.9568664400000007</v>
      </c>
      <c r="E942" s="20">
        <f t="shared" si="72"/>
        <v>0.67880897520223427</v>
      </c>
      <c r="F942" s="11">
        <v>1.571483</v>
      </c>
      <c r="G942" s="105">
        <v>1.5724830000000001</v>
      </c>
      <c r="H942" s="105">
        <v>0.66660291000000005</v>
      </c>
      <c r="I942" s="20">
        <f t="shared" ref="I942:I949" si="74">H942/G942</f>
        <v>0.42391740324060739</v>
      </c>
    </row>
    <row r="943" spans="1:9" s="165" customFormat="1" x14ac:dyDescent="0.25">
      <c r="A943" s="2" t="s">
        <v>44</v>
      </c>
      <c r="B943" s="11">
        <v>57.969000000000001</v>
      </c>
      <c r="C943" s="12">
        <v>59.388350000000003</v>
      </c>
      <c r="D943" s="12">
        <v>27.735735899999998</v>
      </c>
      <c r="E943" s="20">
        <f t="shared" si="72"/>
        <v>0.46702317710460045</v>
      </c>
      <c r="F943" s="11">
        <v>11.46</v>
      </c>
      <c r="G943" s="105">
        <v>12.710865</v>
      </c>
      <c r="H943" s="105">
        <v>7.3109325999999992</v>
      </c>
      <c r="I943" s="20">
        <f t="shared" si="74"/>
        <v>0.5751719178828506</v>
      </c>
    </row>
    <row r="944" spans="1:9" s="165" customFormat="1" x14ac:dyDescent="0.25">
      <c r="A944" s="2" t="s">
        <v>45</v>
      </c>
      <c r="B944" s="11">
        <v>21.52</v>
      </c>
      <c r="C944" s="12">
        <v>21.353484999999999</v>
      </c>
      <c r="D944" s="12">
        <v>11.652776830000001</v>
      </c>
      <c r="E944" s="20">
        <f t="shared" si="72"/>
        <v>0.54570843260479496</v>
      </c>
      <c r="F944" s="11">
        <v>3.2549999999999999</v>
      </c>
      <c r="G944" s="105">
        <v>3.4486500000000002</v>
      </c>
      <c r="H944" s="105">
        <v>1.5418661200000001</v>
      </c>
      <c r="I944" s="20">
        <f t="shared" si="74"/>
        <v>0.44709266524582081</v>
      </c>
    </row>
    <row r="945" spans="1:9" s="165" customFormat="1" x14ac:dyDescent="0.25">
      <c r="A945" s="2" t="s">
        <v>46</v>
      </c>
      <c r="B945" s="11">
        <v>12.074885999999999</v>
      </c>
      <c r="C945" s="12">
        <v>12.074885999999999</v>
      </c>
      <c r="D945" s="12">
        <v>7.8210441600000005</v>
      </c>
      <c r="E945" s="20">
        <f t="shared" si="72"/>
        <v>0.64771163553842259</v>
      </c>
      <c r="F945" s="11">
        <v>109.80873</v>
      </c>
      <c r="G945" s="105">
        <v>109.80873</v>
      </c>
      <c r="H945" s="105">
        <v>50.321831020000005</v>
      </c>
      <c r="I945" s="20">
        <f t="shared" si="74"/>
        <v>0.45826803588385007</v>
      </c>
    </row>
    <row r="946" spans="1:9" s="165" customFormat="1" x14ac:dyDescent="0.25">
      <c r="A946" s="2" t="s">
        <v>47</v>
      </c>
      <c r="B946" s="11">
        <v>52.024383999999998</v>
      </c>
      <c r="C946" s="12">
        <v>61.189203999999997</v>
      </c>
      <c r="D946" s="12">
        <v>31.180951149999999</v>
      </c>
      <c r="E946" s="20">
        <f t="shared" si="72"/>
        <v>0.50958255887754322</v>
      </c>
      <c r="F946" s="11">
        <v>18.869698</v>
      </c>
      <c r="G946" s="105">
        <v>18.869698</v>
      </c>
      <c r="H946" s="105">
        <v>15.87940628</v>
      </c>
      <c r="I946" s="20">
        <f t="shared" si="74"/>
        <v>0.84152943412236914</v>
      </c>
    </row>
    <row r="947" spans="1:9" s="165" customFormat="1" x14ac:dyDescent="0.25">
      <c r="A947" s="2" t="s">
        <v>48</v>
      </c>
      <c r="B947" s="11">
        <v>7.4376749999999996</v>
      </c>
      <c r="C947" s="12">
        <v>7.5876749999999999</v>
      </c>
      <c r="D947" s="12">
        <v>5.0944902000000001</v>
      </c>
      <c r="E947" s="20">
        <f t="shared" si="72"/>
        <v>0.67141650110211626</v>
      </c>
      <c r="F947" s="11">
        <v>0.42499999999999999</v>
      </c>
      <c r="G947" s="105">
        <v>0.42499999999999999</v>
      </c>
      <c r="H947" s="105">
        <v>0.28436142999999997</v>
      </c>
      <c r="I947" s="20">
        <f t="shared" si="74"/>
        <v>0.66908571764705882</v>
      </c>
    </row>
    <row r="948" spans="1:9" s="165" customFormat="1" x14ac:dyDescent="0.25">
      <c r="A948" s="2" t="s">
        <v>49</v>
      </c>
      <c r="B948" s="11">
        <v>23.379622000000001</v>
      </c>
      <c r="C948" s="12">
        <v>23.379622000000001</v>
      </c>
      <c r="D948" s="12">
        <v>14.622274279999999</v>
      </c>
      <c r="E948" s="20">
        <f t="shared" si="72"/>
        <v>0.62542817330408496</v>
      </c>
      <c r="F948" s="11">
        <v>61.854542000000002</v>
      </c>
      <c r="G948" s="105">
        <v>61.854542000000002</v>
      </c>
      <c r="H948" s="105">
        <v>34.112112909999993</v>
      </c>
      <c r="I948" s="20">
        <f t="shared" si="74"/>
        <v>0.55148921658816896</v>
      </c>
    </row>
    <row r="949" spans="1:9" s="165" customFormat="1" x14ac:dyDescent="0.25">
      <c r="A949" s="2" t="s">
        <v>50</v>
      </c>
      <c r="B949" s="11">
        <v>15.71114</v>
      </c>
      <c r="C949" s="12">
        <v>15.71114</v>
      </c>
      <c r="D949" s="12">
        <v>6.5400957399999999</v>
      </c>
      <c r="E949" s="20">
        <f t="shared" si="72"/>
        <v>0.41627124066108506</v>
      </c>
      <c r="F949" s="11">
        <v>8.5299999999999994</v>
      </c>
      <c r="G949" s="105">
        <v>8.5299999999999994</v>
      </c>
      <c r="H949" s="105">
        <v>4.0175151700000002</v>
      </c>
      <c r="I949" s="20">
        <f t="shared" si="74"/>
        <v>0.4709865381008207</v>
      </c>
    </row>
    <row r="950" spans="1:9" s="165" customFormat="1" x14ac:dyDescent="0.25">
      <c r="A950" s="2" t="s">
        <v>51</v>
      </c>
      <c r="B950" s="11">
        <v>0.84038800000000002</v>
      </c>
      <c r="C950" s="12">
        <v>0.84038800000000002</v>
      </c>
      <c r="D950" s="12">
        <v>0.36426683000000004</v>
      </c>
      <c r="E950" s="20">
        <f t="shared" si="72"/>
        <v>0.43345077511815977</v>
      </c>
      <c r="F950" s="11" t="s">
        <v>20</v>
      </c>
      <c r="G950" s="105" t="s">
        <v>20</v>
      </c>
      <c r="H950" s="105" t="s">
        <v>20</v>
      </c>
      <c r="I950" s="20" t="s">
        <v>20</v>
      </c>
    </row>
    <row r="951" spans="1:9" s="165" customFormat="1" x14ac:dyDescent="0.25">
      <c r="A951" s="2" t="s">
        <v>103</v>
      </c>
      <c r="B951" s="11">
        <v>52.017519999999998</v>
      </c>
      <c r="C951" s="12">
        <v>52.46649</v>
      </c>
      <c r="D951" s="12">
        <v>36.082353349999998</v>
      </c>
      <c r="E951" s="20">
        <f t="shared" si="72"/>
        <v>0.68772188400634382</v>
      </c>
      <c r="F951" s="11">
        <v>20.249279999999999</v>
      </c>
      <c r="G951" s="105">
        <v>20.249279999999999</v>
      </c>
      <c r="H951" s="105">
        <v>5.0477892400000002</v>
      </c>
      <c r="I951" s="20">
        <f t="shared" ref="I951:I953" si="75">H951/G951</f>
        <v>0.24928240609048818</v>
      </c>
    </row>
    <row r="952" spans="1:9" s="165" customFormat="1" x14ac:dyDescent="0.25">
      <c r="A952" s="2" t="s">
        <v>104</v>
      </c>
      <c r="B952" s="11">
        <v>7.1453049999999996</v>
      </c>
      <c r="C952" s="12">
        <v>7.1433049999999998</v>
      </c>
      <c r="D952" s="12">
        <v>4.2111247399999998</v>
      </c>
      <c r="E952" s="20">
        <f t="shared" si="72"/>
        <v>0.58952050066460837</v>
      </c>
      <c r="F952" s="11">
        <v>4.1719999999999997</v>
      </c>
      <c r="G952" s="105">
        <v>7.1552879999999996</v>
      </c>
      <c r="H952" s="105">
        <v>4.18042143</v>
      </c>
      <c r="I952" s="20">
        <f t="shared" si="75"/>
        <v>0.58424223175922485</v>
      </c>
    </row>
    <row r="953" spans="1:9" s="165" customFormat="1" ht="17.25" x14ac:dyDescent="0.25">
      <c r="A953" s="4" t="s">
        <v>229</v>
      </c>
      <c r="B953" s="11">
        <v>3785.1604000000002</v>
      </c>
      <c r="C953" s="12">
        <v>3783.4489410000001</v>
      </c>
      <c r="D953" s="12">
        <v>2407.8008187700002</v>
      </c>
      <c r="E953" s="20">
        <f t="shared" si="72"/>
        <v>0.63640367725792446</v>
      </c>
      <c r="F953" s="68">
        <v>418.53409999999985</v>
      </c>
      <c r="G953" s="203">
        <v>421.98243099999991</v>
      </c>
      <c r="H953" s="203">
        <v>85.729295729999876</v>
      </c>
      <c r="I953" s="20">
        <f t="shared" si="75"/>
        <v>0.20315844791651977</v>
      </c>
    </row>
    <row r="954" spans="1:9" s="165" customFormat="1" ht="15.75" thickBot="1" x14ac:dyDescent="0.3">
      <c r="A954" s="9" t="s">
        <v>52</v>
      </c>
      <c r="B954" s="16">
        <v>0.2</v>
      </c>
      <c r="C954" s="17">
        <v>0.2</v>
      </c>
      <c r="D954" s="17">
        <v>0</v>
      </c>
      <c r="E954" s="31">
        <f t="shared" si="72"/>
        <v>0</v>
      </c>
      <c r="F954" s="16" t="s">
        <v>20</v>
      </c>
      <c r="G954" s="204" t="s">
        <v>20</v>
      </c>
      <c r="H954" s="204" t="s">
        <v>20</v>
      </c>
      <c r="I954" s="31" t="s">
        <v>20</v>
      </c>
    </row>
    <row r="955" spans="1:9" s="165" customFormat="1" x14ac:dyDescent="0.25">
      <c r="A955" s="194" t="s">
        <v>111</v>
      </c>
      <c r="B955" s="172">
        <v>3.45207</v>
      </c>
      <c r="C955" s="199">
        <v>3.6197249999999999</v>
      </c>
      <c r="D955" s="199">
        <v>2.50225586</v>
      </c>
      <c r="E955" s="30">
        <f t="shared" si="72"/>
        <v>0.69128341517656733</v>
      </c>
      <c r="F955" s="172">
        <v>0.83299999999999996</v>
      </c>
      <c r="G955" s="200">
        <v>0.83299999999999996</v>
      </c>
      <c r="H955" s="200">
        <v>0.45403980999999999</v>
      </c>
      <c r="I955" s="30">
        <f t="shared" ref="I955:I977" si="76">H955/G955</f>
        <v>0.54506579831932778</v>
      </c>
    </row>
    <row r="956" spans="1:9" s="165" customFormat="1" x14ac:dyDescent="0.25">
      <c r="A956" s="2" t="s">
        <v>54</v>
      </c>
      <c r="B956" s="11">
        <v>3.3744999999999998</v>
      </c>
      <c r="C956" s="12">
        <v>3.3147720000000001</v>
      </c>
      <c r="D956" s="12">
        <v>1.24802046</v>
      </c>
      <c r="E956" s="20">
        <f t="shared" si="72"/>
        <v>0.37650265538625283</v>
      </c>
      <c r="F956" s="11">
        <v>1</v>
      </c>
      <c r="G956" s="105">
        <v>1</v>
      </c>
      <c r="H956" s="105">
        <v>0.34873939000000004</v>
      </c>
      <c r="I956" s="20">
        <f t="shared" si="76"/>
        <v>0.34873939000000004</v>
      </c>
    </row>
    <row r="957" spans="1:9" s="165" customFormat="1" x14ac:dyDescent="0.25">
      <c r="A957" s="2" t="s">
        <v>55</v>
      </c>
      <c r="B957" s="11">
        <v>12.208600000000001</v>
      </c>
      <c r="C957" s="12">
        <v>12.208600000000001</v>
      </c>
      <c r="D957" s="12">
        <v>4.6781466500000004</v>
      </c>
      <c r="E957" s="20">
        <f t="shared" si="72"/>
        <v>0.38318452975771178</v>
      </c>
      <c r="F957" s="11">
        <v>4.3039899999999998</v>
      </c>
      <c r="G957" s="105">
        <v>5.3039899999999998</v>
      </c>
      <c r="H957" s="105">
        <v>3.7261767099999998</v>
      </c>
      <c r="I957" s="20">
        <f t="shared" si="76"/>
        <v>0.70252332866389267</v>
      </c>
    </row>
    <row r="958" spans="1:9" s="165" customFormat="1" x14ac:dyDescent="0.25">
      <c r="A958" s="2" t="s">
        <v>56</v>
      </c>
      <c r="B958" s="11">
        <v>165.43496200000001</v>
      </c>
      <c r="C958" s="12">
        <v>165.426962</v>
      </c>
      <c r="D958" s="12">
        <v>92.680127709999994</v>
      </c>
      <c r="E958" s="20">
        <f t="shared" si="72"/>
        <v>0.56024801876008579</v>
      </c>
      <c r="F958" s="11">
        <v>180.00200000000001</v>
      </c>
      <c r="G958" s="105">
        <v>217.61946900000001</v>
      </c>
      <c r="H958" s="105">
        <v>113.72216345999999</v>
      </c>
      <c r="I958" s="20">
        <f t="shared" si="76"/>
        <v>0.52257348105191814</v>
      </c>
    </row>
    <row r="959" spans="1:9" s="165" customFormat="1" x14ac:dyDescent="0.25">
      <c r="A959" s="2" t="s">
        <v>57</v>
      </c>
      <c r="B959" s="11">
        <v>11.417524999999999</v>
      </c>
      <c r="C959" s="12">
        <v>11.417524999999999</v>
      </c>
      <c r="D959" s="12">
        <v>6.2282616700000002</v>
      </c>
      <c r="E959" s="20">
        <f t="shared" si="72"/>
        <v>0.54550015611964942</v>
      </c>
      <c r="F959" s="11">
        <v>7.3252350000000002</v>
      </c>
      <c r="G959" s="105">
        <v>7.3413329999999997</v>
      </c>
      <c r="H959" s="105">
        <v>4.1534988300000002</v>
      </c>
      <c r="I959" s="20">
        <f t="shared" si="76"/>
        <v>0.56576902723252032</v>
      </c>
    </row>
    <row r="960" spans="1:9" s="165" customFormat="1" x14ac:dyDescent="0.25">
      <c r="A960" s="2" t="s">
        <v>58</v>
      </c>
      <c r="B960" s="11">
        <v>28.406922000000002</v>
      </c>
      <c r="C960" s="12">
        <v>25.050086</v>
      </c>
      <c r="D960" s="12">
        <v>14.523995919999999</v>
      </c>
      <c r="E960" s="20">
        <f t="shared" si="72"/>
        <v>0.57979824580242956</v>
      </c>
      <c r="F960" s="11">
        <v>367.004166</v>
      </c>
      <c r="G960" s="105">
        <v>371.67488500000002</v>
      </c>
      <c r="H960" s="105">
        <v>339.07718699999998</v>
      </c>
      <c r="I960" s="20">
        <f t="shared" si="76"/>
        <v>0.91229512857722406</v>
      </c>
    </row>
    <row r="961" spans="1:9" s="165" customFormat="1" x14ac:dyDescent="0.25">
      <c r="A961" s="2" t="s">
        <v>59</v>
      </c>
      <c r="B961" s="11">
        <v>7.4109999999999996</v>
      </c>
      <c r="C961" s="12">
        <v>7.4109999999999996</v>
      </c>
      <c r="D961" s="12">
        <v>4.6637292800000001</v>
      </c>
      <c r="E961" s="20">
        <f t="shared" si="72"/>
        <v>0.62929824315207128</v>
      </c>
      <c r="F961" s="11">
        <v>85.034295</v>
      </c>
      <c r="G961" s="105">
        <v>90.534295</v>
      </c>
      <c r="H961" s="105">
        <v>44.255588109999998</v>
      </c>
      <c r="I961" s="20">
        <f t="shared" si="76"/>
        <v>0.48882678227074056</v>
      </c>
    </row>
    <row r="962" spans="1:9" s="165" customFormat="1" x14ac:dyDescent="0.25">
      <c r="A962" s="2" t="s">
        <v>60</v>
      </c>
      <c r="B962" s="11">
        <v>23.967887000000001</v>
      </c>
      <c r="C962" s="12">
        <v>24.202887</v>
      </c>
      <c r="D962" s="12">
        <v>15.03221476</v>
      </c>
      <c r="E962" s="20">
        <f t="shared" si="72"/>
        <v>0.62109180446117851</v>
      </c>
      <c r="F962" s="11">
        <v>31.264053000000001</v>
      </c>
      <c r="G962" s="105">
        <v>25.264053000000001</v>
      </c>
      <c r="H962" s="105">
        <v>5.9632827199999996</v>
      </c>
      <c r="I962" s="20">
        <f t="shared" si="76"/>
        <v>0.2360382445366149</v>
      </c>
    </row>
    <row r="963" spans="1:9" s="165" customFormat="1" x14ac:dyDescent="0.25">
      <c r="A963" s="2" t="s">
        <v>61</v>
      </c>
      <c r="B963" s="11">
        <v>17.604700000000001</v>
      </c>
      <c r="C963" s="12">
        <v>17.604700000000001</v>
      </c>
      <c r="D963" s="12">
        <v>10.688005329999999</v>
      </c>
      <c r="E963" s="20">
        <f t="shared" si="72"/>
        <v>0.60711090390634315</v>
      </c>
      <c r="F963" s="11">
        <v>30.8857</v>
      </c>
      <c r="G963" s="105">
        <v>30.8857</v>
      </c>
      <c r="H963" s="105">
        <v>19.535986380000001</v>
      </c>
      <c r="I963" s="20">
        <f t="shared" si="76"/>
        <v>0.6325252909922715</v>
      </c>
    </row>
    <row r="964" spans="1:9" s="165" customFormat="1" x14ac:dyDescent="0.25">
      <c r="A964" s="2" t="s">
        <v>62</v>
      </c>
      <c r="B964" s="11">
        <v>6</v>
      </c>
      <c r="C964" s="12">
        <v>6</v>
      </c>
      <c r="D964" s="12">
        <v>2.9893261899999999</v>
      </c>
      <c r="E964" s="20">
        <f t="shared" si="72"/>
        <v>0.49822103166666665</v>
      </c>
      <c r="F964" s="11">
        <v>0.64151000000000002</v>
      </c>
      <c r="G964" s="105">
        <v>0.64151000000000002</v>
      </c>
      <c r="H964" s="105">
        <v>0.15503395</v>
      </c>
      <c r="I964" s="20">
        <f t="shared" si="76"/>
        <v>0.24167035587909774</v>
      </c>
    </row>
    <row r="965" spans="1:9" s="165" customFormat="1" x14ac:dyDescent="0.25">
      <c r="A965" s="2" t="s">
        <v>99</v>
      </c>
      <c r="B965" s="11">
        <v>13.0266</v>
      </c>
      <c r="C965" s="12">
        <v>13.0266</v>
      </c>
      <c r="D965" s="12">
        <v>7.5612575</v>
      </c>
      <c r="E965" s="20">
        <f t="shared" si="72"/>
        <v>0.58044750740791917</v>
      </c>
      <c r="F965" s="11">
        <v>3.109</v>
      </c>
      <c r="G965" s="105">
        <v>4.2487909999999998</v>
      </c>
      <c r="H965" s="105">
        <v>1.8252795900000001</v>
      </c>
      <c r="I965" s="20">
        <f t="shared" si="76"/>
        <v>0.42959975908440784</v>
      </c>
    </row>
    <row r="966" spans="1:9" s="165" customFormat="1" x14ac:dyDescent="0.25">
      <c r="A966" s="2" t="s">
        <v>63</v>
      </c>
      <c r="B966" s="11">
        <v>51.226900000000001</v>
      </c>
      <c r="C966" s="12">
        <v>51.226900000000001</v>
      </c>
      <c r="D966" s="12">
        <v>33.412651539999999</v>
      </c>
      <c r="E966" s="20">
        <f t="shared" si="72"/>
        <v>0.65224816531939267</v>
      </c>
      <c r="F966" s="11">
        <v>1.4479</v>
      </c>
      <c r="G966" s="105">
        <v>1.4479</v>
      </c>
      <c r="H966" s="105">
        <v>0.62247898000000002</v>
      </c>
      <c r="I966" s="20">
        <f t="shared" si="76"/>
        <v>0.42991848884591477</v>
      </c>
    </row>
    <row r="967" spans="1:9" s="165" customFormat="1" x14ac:dyDescent="0.25">
      <c r="A967" s="2" t="s">
        <v>64</v>
      </c>
      <c r="B967" s="11">
        <v>8.1247000000000007</v>
      </c>
      <c r="C967" s="12">
        <v>8.1247000000000007</v>
      </c>
      <c r="D967" s="12">
        <v>5.0095516199999999</v>
      </c>
      <c r="E967" s="20">
        <f t="shared" si="72"/>
        <v>0.6165829655248809</v>
      </c>
      <c r="F967" s="11">
        <v>13.30339</v>
      </c>
      <c r="G967" s="105">
        <v>13.30339</v>
      </c>
      <c r="H967" s="105">
        <v>8.7944591699999997</v>
      </c>
      <c r="I967" s="20">
        <f t="shared" si="76"/>
        <v>0.6610690335320546</v>
      </c>
    </row>
    <row r="968" spans="1:9" s="165" customFormat="1" x14ac:dyDescent="0.25">
      <c r="A968" s="2" t="s">
        <v>86</v>
      </c>
      <c r="B968" s="11">
        <v>112.03440000000001</v>
      </c>
      <c r="C968" s="12">
        <v>113.40664200000001</v>
      </c>
      <c r="D968" s="12">
        <v>74.744384449999998</v>
      </c>
      <c r="E968" s="20">
        <f t="shared" si="72"/>
        <v>0.65908295256639371</v>
      </c>
      <c r="F968" s="11">
        <v>3.8889999999999998</v>
      </c>
      <c r="G968" s="105">
        <v>4.2645590000000002</v>
      </c>
      <c r="H968" s="105">
        <v>0.26934171000000001</v>
      </c>
      <c r="I968" s="20">
        <f t="shared" si="76"/>
        <v>6.3158162426642475E-2</v>
      </c>
    </row>
    <row r="969" spans="1:9" s="165" customFormat="1" ht="17.25" x14ac:dyDescent="0.25">
      <c r="A969" s="2" t="s">
        <v>230</v>
      </c>
      <c r="B969" s="80">
        <v>54.658327</v>
      </c>
      <c r="C969" s="81">
        <v>54.360624999999999</v>
      </c>
      <c r="D969" s="81">
        <v>30.354267119999999</v>
      </c>
      <c r="E969" s="20">
        <f t="shared" si="72"/>
        <v>0.55838701486599907</v>
      </c>
      <c r="F969" s="80">
        <v>490.71752600000002</v>
      </c>
      <c r="G969" s="81">
        <v>482.33811800000001</v>
      </c>
      <c r="H969" s="81">
        <v>363.84644624999999</v>
      </c>
      <c r="I969" s="20">
        <f t="shared" si="76"/>
        <v>0.75433898477416206</v>
      </c>
    </row>
    <row r="970" spans="1:9" s="165" customFormat="1" x14ac:dyDescent="0.25">
      <c r="A970" s="2" t="s">
        <v>65</v>
      </c>
      <c r="B970" s="11">
        <v>6.5351100000000004</v>
      </c>
      <c r="C970" s="12">
        <v>6.5247719999999996</v>
      </c>
      <c r="D970" s="12">
        <v>3.8208617400000002</v>
      </c>
      <c r="E970" s="20">
        <f t="shared" si="72"/>
        <v>0.58559314256498163</v>
      </c>
      <c r="F970" s="11">
        <v>6.8336300000000003</v>
      </c>
      <c r="G970" s="105">
        <v>6.8336300000000003</v>
      </c>
      <c r="H970" s="105">
        <v>0.73053213000000006</v>
      </c>
      <c r="I970" s="20">
        <f t="shared" si="76"/>
        <v>0.10690249984268976</v>
      </c>
    </row>
    <row r="971" spans="1:9" s="165" customFormat="1" x14ac:dyDescent="0.25">
      <c r="A971" s="2" t="s">
        <v>66</v>
      </c>
      <c r="B971" s="11">
        <v>20.989224</v>
      </c>
      <c r="C971" s="12">
        <v>22.816582</v>
      </c>
      <c r="D971" s="12">
        <v>17.084448649999999</v>
      </c>
      <c r="E971" s="20">
        <f t="shared" si="72"/>
        <v>0.74877335483465479</v>
      </c>
      <c r="F971" s="11">
        <v>85.004999999999995</v>
      </c>
      <c r="G971" s="105">
        <v>102.80500000000001</v>
      </c>
      <c r="H971" s="105">
        <v>39.524110119999996</v>
      </c>
      <c r="I971" s="20">
        <f t="shared" si="76"/>
        <v>0.38445708010310775</v>
      </c>
    </row>
    <row r="972" spans="1:9" s="165" customFormat="1" x14ac:dyDescent="0.25">
      <c r="A972" s="7" t="s">
        <v>87</v>
      </c>
      <c r="B972" s="11">
        <v>3.323515</v>
      </c>
      <c r="C972" s="12">
        <v>3.323515</v>
      </c>
      <c r="D972" s="12">
        <v>2.3785048799999999</v>
      </c>
      <c r="E972" s="20">
        <f t="shared" si="72"/>
        <v>0.71565943887721284</v>
      </c>
      <c r="F972" s="11">
        <v>2.165</v>
      </c>
      <c r="G972" s="105">
        <v>2.165</v>
      </c>
      <c r="H972" s="105">
        <v>0.83371112999999997</v>
      </c>
      <c r="I972" s="20">
        <f t="shared" si="76"/>
        <v>0.38508597228637409</v>
      </c>
    </row>
    <row r="973" spans="1:9" s="165" customFormat="1" x14ac:dyDescent="0.25">
      <c r="A973" s="2" t="s">
        <v>67</v>
      </c>
      <c r="B973" s="11">
        <v>14.625904</v>
      </c>
      <c r="C973" s="12">
        <v>14.274984</v>
      </c>
      <c r="D973" s="12">
        <v>9.6254306400000011</v>
      </c>
      <c r="E973" s="20">
        <f t="shared" si="72"/>
        <v>0.67428661496223052</v>
      </c>
      <c r="F973" s="11">
        <v>3.997096</v>
      </c>
      <c r="G973" s="105">
        <v>6.0765940000000001</v>
      </c>
      <c r="H973" s="105">
        <v>3.4057743399999998</v>
      </c>
      <c r="I973" s="20">
        <f t="shared" si="76"/>
        <v>0.56047422947789494</v>
      </c>
    </row>
    <row r="974" spans="1:9" s="165" customFormat="1" x14ac:dyDescent="0.25">
      <c r="A974" s="2" t="s">
        <v>68</v>
      </c>
      <c r="B974" s="11">
        <v>7.0267099999999996</v>
      </c>
      <c r="C974" s="12">
        <v>6.9967100000000002</v>
      </c>
      <c r="D974" s="12">
        <v>4.6702038699999999</v>
      </c>
      <c r="E974" s="20">
        <f t="shared" si="72"/>
        <v>0.66748569970743388</v>
      </c>
      <c r="F974" s="11">
        <v>43.6892</v>
      </c>
      <c r="G974" s="105">
        <v>43.6892</v>
      </c>
      <c r="H974" s="105">
        <v>33.40463089</v>
      </c>
      <c r="I974" s="20">
        <f t="shared" si="76"/>
        <v>0.7645969917050438</v>
      </c>
    </row>
    <row r="975" spans="1:9" s="165" customFormat="1" x14ac:dyDescent="0.25">
      <c r="A975" s="2" t="s">
        <v>69</v>
      </c>
      <c r="B975" s="11">
        <v>7.1890000000000001</v>
      </c>
      <c r="C975" s="12">
        <v>7.1784999999999997</v>
      </c>
      <c r="D975" s="12">
        <v>4.6102550799999999</v>
      </c>
      <c r="E975" s="20">
        <f t="shared" si="72"/>
        <v>0.64223097861670264</v>
      </c>
      <c r="F975" s="11">
        <v>1.8360000000000001</v>
      </c>
      <c r="G975" s="105">
        <v>1.8360000000000001</v>
      </c>
      <c r="H975" s="105">
        <v>1.0957827900000001</v>
      </c>
      <c r="I975" s="20">
        <f t="shared" si="76"/>
        <v>0.59683158496732025</v>
      </c>
    </row>
    <row r="976" spans="1:9" s="165" customFormat="1" x14ac:dyDescent="0.25">
      <c r="A976" s="2" t="s">
        <v>70</v>
      </c>
      <c r="B976" s="11">
        <v>6.3311000000000002</v>
      </c>
      <c r="C976" s="12">
        <v>6.3311000000000002</v>
      </c>
      <c r="D976" s="12">
        <v>4.0003738699999998</v>
      </c>
      <c r="E976" s="20">
        <f t="shared" si="72"/>
        <v>0.63186079354298619</v>
      </c>
      <c r="F976" s="11">
        <v>0.62653499999999995</v>
      </c>
      <c r="G976" s="105">
        <v>0.62653499999999995</v>
      </c>
      <c r="H976" s="105">
        <v>0.55159422000000002</v>
      </c>
      <c r="I976" s="20">
        <f t="shared" si="76"/>
        <v>0.8803885178002826</v>
      </c>
    </row>
    <row r="977" spans="1:9" s="165" customFormat="1" x14ac:dyDescent="0.25">
      <c r="A977" s="2" t="s">
        <v>71</v>
      </c>
      <c r="B977" s="11">
        <v>13.426600000000001</v>
      </c>
      <c r="C977" s="12">
        <v>13.426591</v>
      </c>
      <c r="D977" s="12">
        <v>8.9042326700000007</v>
      </c>
      <c r="E977" s="20">
        <f t="shared" si="72"/>
        <v>0.66317896106316199</v>
      </c>
      <c r="F977" s="11">
        <v>2.6362000000000001</v>
      </c>
      <c r="G977" s="105">
        <v>2.6362040000000002</v>
      </c>
      <c r="H977" s="105">
        <v>2.4420597400000004</v>
      </c>
      <c r="I977" s="20">
        <f t="shared" si="76"/>
        <v>0.92635461443803291</v>
      </c>
    </row>
    <row r="978" spans="1:9" s="165" customFormat="1" x14ac:dyDescent="0.25">
      <c r="A978" s="2" t="s">
        <v>72</v>
      </c>
      <c r="B978" s="11">
        <v>1.6839999999999999</v>
      </c>
      <c r="C978" s="12">
        <v>1.6839999999999999</v>
      </c>
      <c r="D978" s="12">
        <v>0.93958737999999997</v>
      </c>
      <c r="E978" s="20">
        <f t="shared" si="72"/>
        <v>0.55794975059382423</v>
      </c>
      <c r="F978" s="11" t="s">
        <v>20</v>
      </c>
      <c r="G978" s="105" t="s">
        <v>20</v>
      </c>
      <c r="H978" s="105" t="s">
        <v>20</v>
      </c>
      <c r="I978" s="20" t="s">
        <v>20</v>
      </c>
    </row>
    <row r="979" spans="1:9" s="165" customFormat="1" x14ac:dyDescent="0.25">
      <c r="A979" s="2" t="s">
        <v>73</v>
      </c>
      <c r="B979" s="11">
        <v>21.214099999999998</v>
      </c>
      <c r="C979" s="12">
        <v>21.214099999999998</v>
      </c>
      <c r="D979" s="12">
        <v>14.109604869999998</v>
      </c>
      <c r="E979" s="20">
        <f t="shared" si="72"/>
        <v>0.66510504192965991</v>
      </c>
      <c r="F979" s="11" t="s">
        <v>20</v>
      </c>
      <c r="G979" s="105" t="s">
        <v>20</v>
      </c>
      <c r="H979" s="105" t="s">
        <v>20</v>
      </c>
      <c r="I979" s="20" t="s">
        <v>20</v>
      </c>
    </row>
    <row r="980" spans="1:9" s="165" customFormat="1" x14ac:dyDescent="0.25">
      <c r="A980" s="24" t="s">
        <v>208</v>
      </c>
      <c r="B980" s="11">
        <v>8.5654690000000002</v>
      </c>
      <c r="C980" s="12">
        <v>8.5654690000000002</v>
      </c>
      <c r="D980" s="12">
        <v>2.9879900400000001</v>
      </c>
      <c r="E980" s="20">
        <f t="shared" si="72"/>
        <v>0.34884138159860251</v>
      </c>
      <c r="F980" s="11">
        <v>0.60272999999999999</v>
      </c>
      <c r="G980" s="105">
        <v>2.144892</v>
      </c>
      <c r="H980" s="105">
        <v>0.54652293000000007</v>
      </c>
      <c r="I980" s="20">
        <f t="shared" ref="I980:I981" si="77">H980/G980</f>
        <v>0.25480207395057658</v>
      </c>
    </row>
    <row r="981" spans="1:9" s="165" customFormat="1" x14ac:dyDescent="0.25">
      <c r="A981" s="25" t="s">
        <v>232</v>
      </c>
      <c r="B981" s="11">
        <v>6.7720099999999999</v>
      </c>
      <c r="C981" s="12">
        <v>6.7717609999999997</v>
      </c>
      <c r="D981" s="12">
        <v>4.6304079699999994</v>
      </c>
      <c r="E981" s="20">
        <f t="shared" si="72"/>
        <v>0.68378195420659404</v>
      </c>
      <c r="F981" s="11">
        <v>0.72184999999999999</v>
      </c>
      <c r="G981" s="105">
        <v>0.72209900000000005</v>
      </c>
      <c r="H981" s="105">
        <v>1.1173569999999999E-2</v>
      </c>
      <c r="I981" s="20">
        <f t="shared" si="77"/>
        <v>1.5473736980663315E-2</v>
      </c>
    </row>
    <row r="982" spans="1:9" s="165" customFormat="1" x14ac:dyDescent="0.25">
      <c r="A982" s="25" t="s">
        <v>107</v>
      </c>
      <c r="B982" s="11">
        <v>154.146118</v>
      </c>
      <c r="C982" s="12">
        <v>153.84101799999999</v>
      </c>
      <c r="D982" s="12">
        <v>111.39036929000001</v>
      </c>
      <c r="E982" s="20">
        <f t="shared" si="72"/>
        <v>0.72406157173244923</v>
      </c>
      <c r="F982" s="11">
        <v>13.914440000000001</v>
      </c>
      <c r="G982" s="105">
        <v>14.21954</v>
      </c>
      <c r="H982" s="105">
        <v>4.6171263600000003</v>
      </c>
      <c r="I982" s="20">
        <f>H982/G982</f>
        <v>0.32470293413148388</v>
      </c>
    </row>
    <row r="983" spans="1:9" s="165" customFormat="1" x14ac:dyDescent="0.25">
      <c r="A983" s="22" t="s">
        <v>112</v>
      </c>
      <c r="B983" s="11">
        <v>2.3157350000000001</v>
      </c>
      <c r="C983" s="12">
        <v>2.3157350000000001</v>
      </c>
      <c r="D983" s="12">
        <v>1.6508048200000001</v>
      </c>
      <c r="E983" s="20">
        <f t="shared" si="72"/>
        <v>0.71286430442170623</v>
      </c>
      <c r="F983" s="11" t="s">
        <v>20</v>
      </c>
      <c r="G983" s="105" t="s">
        <v>20</v>
      </c>
      <c r="H983" s="105" t="s">
        <v>20</v>
      </c>
      <c r="I983" s="20" t="s">
        <v>20</v>
      </c>
    </row>
    <row r="984" spans="1:9" s="165" customFormat="1" x14ac:dyDescent="0.25">
      <c r="A984" s="2" t="s">
        <v>77</v>
      </c>
      <c r="B984" s="11">
        <v>24.163</v>
      </c>
      <c r="C984" s="12">
        <v>24.163</v>
      </c>
      <c r="D984" s="12">
        <v>13.442921630000001</v>
      </c>
      <c r="E984" s="20">
        <f t="shared" si="72"/>
        <v>0.55634323676695774</v>
      </c>
      <c r="F984" s="11">
        <v>2.37405</v>
      </c>
      <c r="G984" s="105">
        <v>2.60155</v>
      </c>
      <c r="H984" s="105">
        <v>1.11385621</v>
      </c>
      <c r="I984" s="20">
        <f t="shared" ref="I984:I988" si="78">H984/G984</f>
        <v>0.42815099075551116</v>
      </c>
    </row>
    <row r="985" spans="1:9" s="165" customFormat="1" x14ac:dyDescent="0.25">
      <c r="A985" s="7" t="s">
        <v>78</v>
      </c>
      <c r="B985" s="11">
        <v>9.8908000000000005</v>
      </c>
      <c r="C985" s="12">
        <v>9.8908000000000005</v>
      </c>
      <c r="D985" s="12">
        <v>2.9550146900000001</v>
      </c>
      <c r="E985" s="20">
        <f t="shared" si="72"/>
        <v>0.29876397156953938</v>
      </c>
      <c r="F985" s="11">
        <v>2.6825060000000001</v>
      </c>
      <c r="G985" s="105">
        <v>2.6825060000000001</v>
      </c>
      <c r="H985" s="105">
        <v>2.24513981</v>
      </c>
      <c r="I985" s="20">
        <f t="shared" si="78"/>
        <v>0.83695611864428254</v>
      </c>
    </row>
    <row r="986" spans="1:9" s="165" customFormat="1" x14ac:dyDescent="0.25">
      <c r="A986" s="2" t="s">
        <v>79</v>
      </c>
      <c r="B986" s="11">
        <v>55.417900000000003</v>
      </c>
      <c r="C986" s="12">
        <v>55.417900000000003</v>
      </c>
      <c r="D986" s="12">
        <v>37.331112079999997</v>
      </c>
      <c r="E986" s="20">
        <f t="shared" si="72"/>
        <v>0.6736291357124683</v>
      </c>
      <c r="F986" s="11">
        <v>4.9000000000000004</v>
      </c>
      <c r="G986" s="105">
        <v>4.9000000000000004</v>
      </c>
      <c r="H986" s="105">
        <v>1.9980903799999998</v>
      </c>
      <c r="I986" s="20">
        <f t="shared" si="78"/>
        <v>0.40777354693877543</v>
      </c>
    </row>
    <row r="987" spans="1:9" s="165" customFormat="1" x14ac:dyDescent="0.25">
      <c r="A987" s="2" t="s">
        <v>80</v>
      </c>
      <c r="B987" s="11">
        <v>240.63759999999999</v>
      </c>
      <c r="C987" s="12">
        <v>240.631159</v>
      </c>
      <c r="D987" s="12">
        <v>159.84333294999999</v>
      </c>
      <c r="E987" s="20">
        <f t="shared" si="72"/>
        <v>0.66426697861684647</v>
      </c>
      <c r="F987" s="11">
        <v>13.59127</v>
      </c>
      <c r="G987" s="105">
        <v>13.59127</v>
      </c>
      <c r="H987" s="105">
        <v>7.8724382300000002</v>
      </c>
      <c r="I987" s="20">
        <f t="shared" si="78"/>
        <v>0.57922756519442264</v>
      </c>
    </row>
    <row r="988" spans="1:9" s="165" customFormat="1" x14ac:dyDescent="0.25">
      <c r="A988" s="2" t="s">
        <v>88</v>
      </c>
      <c r="B988" s="11">
        <v>93.595080999999993</v>
      </c>
      <c r="C988" s="12">
        <v>93.647931</v>
      </c>
      <c r="D988" s="12">
        <v>62.05993514</v>
      </c>
      <c r="E988" s="20">
        <f t="shared" si="72"/>
        <v>0.66269414046104236</v>
      </c>
      <c r="F988" s="11">
        <v>12.08475</v>
      </c>
      <c r="G988" s="105">
        <v>12.866</v>
      </c>
      <c r="H988" s="105">
        <v>6.2753953600000001</v>
      </c>
      <c r="I988" s="20">
        <f t="shared" si="78"/>
        <v>0.48775030001554487</v>
      </c>
    </row>
    <row r="989" spans="1:9" s="165" customFormat="1" x14ac:dyDescent="0.25">
      <c r="A989" s="2" t="s">
        <v>81</v>
      </c>
      <c r="B989" s="11">
        <v>0.5</v>
      </c>
      <c r="C989" s="12">
        <v>0.5</v>
      </c>
      <c r="D989" s="12">
        <v>0.32563154</v>
      </c>
      <c r="E989" s="20">
        <f t="shared" si="72"/>
        <v>0.65126307999999999</v>
      </c>
      <c r="F989" s="11" t="s">
        <v>20</v>
      </c>
      <c r="G989" s="105" t="s">
        <v>20</v>
      </c>
      <c r="H989" s="105" t="s">
        <v>20</v>
      </c>
      <c r="I989" s="20" t="s">
        <v>20</v>
      </c>
    </row>
    <row r="990" spans="1:9" s="165" customFormat="1" ht="15.75" thickBot="1" x14ac:dyDescent="0.3">
      <c r="A990" s="9" t="s">
        <v>82</v>
      </c>
      <c r="B990" s="16">
        <v>32.581940000000003</v>
      </c>
      <c r="C990" s="17">
        <v>32.581940000000003</v>
      </c>
      <c r="D990" s="17">
        <v>14.32688911</v>
      </c>
      <c r="E990" s="31">
        <f>D990/C990</f>
        <v>0.43971872485186575</v>
      </c>
      <c r="F990" s="16">
        <v>7.7409999999999997</v>
      </c>
      <c r="G990" s="204">
        <v>7.8410000000000002</v>
      </c>
      <c r="H990" s="204">
        <v>3.70059205</v>
      </c>
      <c r="I990" s="33">
        <f>H990/G990</f>
        <v>0.47195409386557835</v>
      </c>
    </row>
    <row r="991" spans="1:9" s="165" customFormat="1" ht="15.75" thickBot="1" x14ac:dyDescent="0.3">
      <c r="A991" s="37" t="s">
        <v>102</v>
      </c>
      <c r="B991" s="205">
        <f>SUM(B992:B997)</f>
        <v>1397.260462</v>
      </c>
      <c r="C991" s="206">
        <f>SUM(C992:C997)</f>
        <v>1311.183747</v>
      </c>
      <c r="D991" s="206">
        <f>SUM(D992:D997)</f>
        <v>277.43513616000001</v>
      </c>
      <c r="E991" s="207">
        <f>D991/C991</f>
        <v>0.21159134773808327</v>
      </c>
      <c r="F991" s="182">
        <f>SUM(F992:F997)</f>
        <v>4386.0544879999998</v>
      </c>
      <c r="G991" s="183">
        <f>SUM(G992:G997)</f>
        <v>4470.0012029999998</v>
      </c>
      <c r="H991" s="183">
        <f>SUM(H992:H997)</f>
        <v>3412.01354528</v>
      </c>
      <c r="I991" s="75">
        <f>H991/G991</f>
        <v>0.76331378680391826</v>
      </c>
    </row>
    <row r="992" spans="1:9" s="165" customFormat="1" x14ac:dyDescent="0.25">
      <c r="A992" s="7" t="s">
        <v>89</v>
      </c>
      <c r="B992" s="172">
        <v>274.57781499999999</v>
      </c>
      <c r="C992" s="199">
        <v>189.32749999999999</v>
      </c>
      <c r="D992" s="199">
        <v>70.02277509000001</v>
      </c>
      <c r="E992" s="30">
        <f>D992/C992</f>
        <v>0.36984999585374556</v>
      </c>
      <c r="F992" s="172">
        <v>205.71276599999999</v>
      </c>
      <c r="G992" s="200">
        <v>290.83308099999999</v>
      </c>
      <c r="H992" s="200">
        <v>186.22879225</v>
      </c>
      <c r="I992" s="30">
        <f>H992/G992</f>
        <v>0.64032878106462721</v>
      </c>
    </row>
    <row r="993" spans="1:9" s="165" customFormat="1" x14ac:dyDescent="0.25">
      <c r="A993" s="2" t="s">
        <v>90</v>
      </c>
      <c r="B993" s="11">
        <v>339.93290000000002</v>
      </c>
      <c r="C993" s="12">
        <v>339.93290000000002</v>
      </c>
      <c r="D993" s="12">
        <v>18.758602710000002</v>
      </c>
      <c r="E993" s="20">
        <f>D993/C993</f>
        <v>5.5183251488749696E-2</v>
      </c>
      <c r="F993" s="11">
        <v>2007.0446999999999</v>
      </c>
      <c r="G993" s="105">
        <v>2007.0446999999999</v>
      </c>
      <c r="H993" s="105">
        <v>1552.1116480000001</v>
      </c>
      <c r="I993" s="20">
        <f>H993/G993</f>
        <v>0.77333187845791385</v>
      </c>
    </row>
    <row r="994" spans="1:9" s="165" customFormat="1" x14ac:dyDescent="0.25">
      <c r="A994" s="2" t="s">
        <v>91</v>
      </c>
      <c r="B994" s="11">
        <v>210.8706</v>
      </c>
      <c r="C994" s="12">
        <v>210.8706</v>
      </c>
      <c r="D994" s="12">
        <v>149.08807200000001</v>
      </c>
      <c r="E994" s="20">
        <f t="shared" ref="E994" si="79">D994/C994</f>
        <v>0.70701212971367278</v>
      </c>
      <c r="F994" s="11">
        <v>530.31790000000001</v>
      </c>
      <c r="G994" s="105">
        <v>530.31790000000001</v>
      </c>
      <c r="H994" s="105">
        <v>530.31790000000001</v>
      </c>
      <c r="I994" s="20">
        <f t="shared" ref="I994" si="80">H994/G994</f>
        <v>1</v>
      </c>
    </row>
    <row r="995" spans="1:9" s="165" customFormat="1" ht="17.25" x14ac:dyDescent="0.25">
      <c r="A995" s="2" t="s">
        <v>233</v>
      </c>
      <c r="B995" s="11" t="s">
        <v>20</v>
      </c>
      <c r="C995" s="12" t="s">
        <v>20</v>
      </c>
      <c r="D995" s="12" t="s">
        <v>20</v>
      </c>
      <c r="E995" s="20" t="s">
        <v>20</v>
      </c>
      <c r="F995" s="80">
        <v>1461.0985000000001</v>
      </c>
      <c r="G995" s="81">
        <v>1461.0985000000001</v>
      </c>
      <c r="H995" s="81">
        <v>1133.6989167500001</v>
      </c>
      <c r="I995" s="20">
        <f>H995/G995</f>
        <v>0.77592230554613539</v>
      </c>
    </row>
    <row r="996" spans="1:9" s="165" customFormat="1" x14ac:dyDescent="0.25">
      <c r="A996" s="2" t="s">
        <v>92</v>
      </c>
      <c r="B996" s="11">
        <v>2.9946999999999999</v>
      </c>
      <c r="C996" s="12">
        <v>2.9946999999999999</v>
      </c>
      <c r="D996" s="12">
        <v>1.0318216600000001</v>
      </c>
      <c r="E996" s="20">
        <f t="shared" ref="E996" si="81">D996/C996</f>
        <v>0.34454925702073669</v>
      </c>
      <c r="F996" s="11" t="s">
        <v>20</v>
      </c>
      <c r="G996" s="12" t="s">
        <v>20</v>
      </c>
      <c r="H996" s="12" t="s">
        <v>20</v>
      </c>
      <c r="I996" s="20" t="s">
        <v>20</v>
      </c>
    </row>
    <row r="997" spans="1:9" s="165" customFormat="1" ht="15.75" thickBot="1" x14ac:dyDescent="0.3">
      <c r="A997" s="9" t="s">
        <v>93</v>
      </c>
      <c r="B997" s="16">
        <v>568.88444700000002</v>
      </c>
      <c r="C997" s="17">
        <v>568.05804699999999</v>
      </c>
      <c r="D997" s="17">
        <v>38.533864700000002</v>
      </c>
      <c r="E997" s="31">
        <f>D997/C997</f>
        <v>6.7834378728552719E-2</v>
      </c>
      <c r="F997" s="16">
        <v>181.88062199999999</v>
      </c>
      <c r="G997" s="204">
        <v>180.70702199999999</v>
      </c>
      <c r="H997" s="204">
        <v>9.6562882800000001</v>
      </c>
      <c r="I997" s="31">
        <f>H997/G997</f>
        <v>5.3436154130192023E-2</v>
      </c>
    </row>
    <row r="998" spans="1:9" s="165" customFormat="1" ht="15" customHeight="1" x14ac:dyDescent="0.25">
      <c r="A998" s="208" t="s">
        <v>234</v>
      </c>
      <c r="B998" s="224"/>
      <c r="C998" s="224" t="s">
        <v>216</v>
      </c>
      <c r="D998" s="224"/>
      <c r="E998" s="224"/>
      <c r="F998" s="208"/>
      <c r="G998" s="208"/>
      <c r="H998" s="187"/>
      <c r="I998" s="187"/>
    </row>
    <row r="999" spans="1:9" s="165" customFormat="1" ht="15" customHeight="1" x14ac:dyDescent="0.25">
      <c r="A999" s="209" t="s">
        <v>245</v>
      </c>
      <c r="B999" s="209"/>
      <c r="C999" s="209"/>
      <c r="D999" s="209"/>
      <c r="E999" s="209"/>
      <c r="F999" s="209"/>
      <c r="G999" s="209"/>
      <c r="H999" s="209"/>
      <c r="I999" s="209"/>
    </row>
    <row r="1000" spans="1:9" s="165" customFormat="1" x14ac:dyDescent="0.25">
      <c r="A1000" s="210" t="s">
        <v>97</v>
      </c>
      <c r="B1000" s="210"/>
      <c r="C1000" s="210"/>
      <c r="D1000" s="210"/>
      <c r="E1000" s="210"/>
      <c r="F1000" s="210"/>
      <c r="G1000" s="210"/>
      <c r="H1000" s="210"/>
      <c r="I1000" s="210"/>
    </row>
    <row r="1001" spans="1:9" s="165" customFormat="1" ht="15" customHeight="1" x14ac:dyDescent="0.25">
      <c r="A1001" s="211" t="s">
        <v>235</v>
      </c>
      <c r="B1001" s="211"/>
      <c r="C1001" s="211"/>
      <c r="D1001" s="211"/>
      <c r="E1001" s="211"/>
      <c r="F1001" s="211"/>
      <c r="G1001" s="211"/>
      <c r="H1001" s="211"/>
      <c r="I1001" s="211"/>
    </row>
    <row r="1002" spans="1:9" s="165" customFormat="1" ht="15" customHeight="1" x14ac:dyDescent="0.25">
      <c r="A1002" s="212" t="s">
        <v>236</v>
      </c>
      <c r="B1002" s="212"/>
      <c r="C1002" s="212"/>
      <c r="D1002" s="212"/>
      <c r="E1002" s="212"/>
      <c r="F1002" s="212"/>
      <c r="G1002" s="212"/>
      <c r="H1002" s="212"/>
      <c r="I1002" s="212"/>
    </row>
    <row r="1003" spans="1:9" s="165" customFormat="1" ht="15" customHeight="1" x14ac:dyDescent="0.25">
      <c r="A1003" s="210" t="s">
        <v>248</v>
      </c>
      <c r="B1003" s="210"/>
      <c r="C1003" s="210"/>
      <c r="D1003" s="210"/>
      <c r="E1003" s="210"/>
      <c r="F1003" s="210"/>
      <c r="G1003" s="210"/>
      <c r="H1003" s="210"/>
      <c r="I1003" s="210"/>
    </row>
    <row r="1004" spans="1:9" s="165" customFormat="1" x14ac:dyDescent="0.25">
      <c r="A1004" s="213" t="s">
        <v>238</v>
      </c>
      <c r="B1004" s="213"/>
      <c r="C1004" s="213"/>
      <c r="D1004" s="213"/>
      <c r="E1004" s="213"/>
      <c r="F1004" s="213"/>
      <c r="G1004" s="213"/>
      <c r="H1004" s="213"/>
      <c r="I1004" s="213"/>
    </row>
    <row r="1005" spans="1:9" x14ac:dyDescent="0.25">
      <c r="A1005" s="214"/>
      <c r="B1005" s="214"/>
      <c r="C1005" s="214"/>
      <c r="D1005" s="214"/>
      <c r="E1005" s="214"/>
      <c r="F1005" s="214"/>
      <c r="G1005" s="214"/>
      <c r="H1005" s="214"/>
      <c r="I1005" s="214"/>
    </row>
    <row r="1006" spans="1:9" x14ac:dyDescent="0.25">
      <c r="A1006" s="215" t="s">
        <v>0</v>
      </c>
      <c r="B1006" s="215"/>
      <c r="C1006" s="215"/>
      <c r="D1006" s="215"/>
      <c r="E1006" s="215"/>
      <c r="F1006" s="215"/>
      <c r="G1006" s="215"/>
      <c r="H1006" s="215"/>
      <c r="I1006" s="215"/>
    </row>
    <row r="1007" spans="1:9" x14ac:dyDescent="0.25">
      <c r="A1007" s="215" t="s">
        <v>1</v>
      </c>
      <c r="B1007" s="215"/>
      <c r="C1007" s="215"/>
      <c r="D1007" s="215"/>
      <c r="E1007" s="215"/>
      <c r="F1007" s="215"/>
      <c r="G1007" s="215"/>
      <c r="H1007" s="215"/>
      <c r="I1007" s="215"/>
    </row>
    <row r="1008" spans="1:9" x14ac:dyDescent="0.25">
      <c r="A1008" s="216" t="s">
        <v>260</v>
      </c>
      <c r="B1008" s="216"/>
      <c r="C1008" s="216"/>
      <c r="D1008" s="216"/>
      <c r="E1008" s="216"/>
      <c r="F1008" s="216"/>
      <c r="G1008" s="216"/>
      <c r="H1008" s="216"/>
      <c r="I1008" s="216"/>
    </row>
    <row r="1009" spans="1:9" x14ac:dyDescent="0.25">
      <c r="A1009" s="216" t="s">
        <v>98</v>
      </c>
      <c r="B1009" s="216"/>
      <c r="C1009" s="216"/>
      <c r="D1009" s="216"/>
      <c r="E1009" s="216"/>
      <c r="F1009" s="216"/>
      <c r="G1009" s="216"/>
      <c r="H1009" s="216"/>
      <c r="I1009" s="216"/>
    </row>
    <row r="1010" spans="1:9" x14ac:dyDescent="0.25">
      <c r="A1010" s="216" t="s">
        <v>2</v>
      </c>
      <c r="B1010" s="216"/>
      <c r="C1010" s="216"/>
      <c r="D1010" s="216"/>
      <c r="E1010" s="216"/>
      <c r="F1010" s="216"/>
      <c r="G1010" s="216"/>
      <c r="H1010" s="216"/>
      <c r="I1010" s="216"/>
    </row>
    <row r="1011" spans="1:9" x14ac:dyDescent="0.25">
      <c r="A1011" s="216" t="s">
        <v>249</v>
      </c>
      <c r="B1011" s="216"/>
      <c r="C1011" s="216"/>
      <c r="D1011" s="216"/>
      <c r="E1011" s="216"/>
      <c r="F1011" s="216"/>
      <c r="G1011" s="216"/>
      <c r="H1011" s="216"/>
      <c r="I1011" s="216"/>
    </row>
    <row r="1012" spans="1:9" ht="15.75" thickBot="1" x14ac:dyDescent="0.3">
      <c r="A1012" s="217" t="s">
        <v>3</v>
      </c>
      <c r="B1012" s="217"/>
      <c r="C1012" s="217"/>
      <c r="D1012" s="217"/>
      <c r="E1012" s="217"/>
      <c r="F1012" s="217"/>
      <c r="G1012" s="217"/>
      <c r="H1012" s="217"/>
      <c r="I1012" s="217"/>
    </row>
    <row r="1013" spans="1:9" x14ac:dyDescent="0.25">
      <c r="A1013" s="218" t="s">
        <v>4</v>
      </c>
      <c r="B1013" s="220" t="s">
        <v>5</v>
      </c>
      <c r="C1013" s="221"/>
      <c r="D1013" s="221"/>
      <c r="E1013" s="222"/>
      <c r="F1013" s="220" t="s">
        <v>6</v>
      </c>
      <c r="G1013" s="221"/>
      <c r="H1013" s="221"/>
      <c r="I1013" s="223"/>
    </row>
    <row r="1014" spans="1:9" ht="30.75" thickBot="1" x14ac:dyDescent="0.3">
      <c r="A1014" s="219"/>
      <c r="B1014" s="167" t="s">
        <v>7</v>
      </c>
      <c r="C1014" s="168" t="s">
        <v>8</v>
      </c>
      <c r="D1014" s="168" t="s">
        <v>227</v>
      </c>
      <c r="E1014" s="169" t="s">
        <v>10</v>
      </c>
      <c r="F1014" s="170" t="s">
        <v>7</v>
      </c>
      <c r="G1014" s="168" t="s">
        <v>8</v>
      </c>
      <c r="H1014" s="168" t="s">
        <v>227</v>
      </c>
      <c r="I1014" s="171" t="s">
        <v>10</v>
      </c>
    </row>
    <row r="1015" spans="1:9" ht="15.75" thickBot="1" x14ac:dyDescent="0.3">
      <c r="A1015" s="77" t="s">
        <v>100</v>
      </c>
      <c r="B1015" s="26">
        <f>B1016+B1103</f>
        <v>14318.394163000003</v>
      </c>
      <c r="C1015" s="27">
        <f>C1016+C1103</f>
        <v>14160.772835999998</v>
      </c>
      <c r="D1015" s="27">
        <f>D1016+D1103</f>
        <v>11336.852541069999</v>
      </c>
      <c r="E1015" s="58">
        <f>D1015/C1015</f>
        <v>0.80058148466650536</v>
      </c>
      <c r="F1015" s="26">
        <f>F1016+F1103</f>
        <v>9549.4804909999984</v>
      </c>
      <c r="G1015" s="27">
        <f>G1016+G1103</f>
        <v>10107.359256</v>
      </c>
      <c r="H1015" s="27">
        <f>H1016+H1103</f>
        <v>7199.9429623200012</v>
      </c>
      <c r="I1015" s="28">
        <f>H1015/G1015</f>
        <v>0.71234659617406215</v>
      </c>
    </row>
    <row r="1016" spans="1:9" ht="15.75" thickBot="1" x14ac:dyDescent="0.3">
      <c r="A1016" s="78" t="s">
        <v>11</v>
      </c>
      <c r="B1016" s="39">
        <f>B1017+B1044+B1045</f>
        <v>12921.133701000002</v>
      </c>
      <c r="C1016" s="40">
        <f>C1017+C1044+C1045</f>
        <v>12819.779032999999</v>
      </c>
      <c r="D1016" s="40">
        <f>D1017+D1044+D1045</f>
        <v>10828.904630109999</v>
      </c>
      <c r="E1016" s="59">
        <f>D1016/C1016</f>
        <v>0.84470290807936732</v>
      </c>
      <c r="F1016" s="39">
        <f>F1017+F1045</f>
        <v>5163.4260029999987</v>
      </c>
      <c r="G1016" s="40">
        <f>G1017+G1045</f>
        <v>5639.108608999999</v>
      </c>
      <c r="H1016" s="40">
        <f>H1017+H1045</f>
        <v>3457.2622636200008</v>
      </c>
      <c r="I1016" s="41">
        <f>H1016/G1016</f>
        <v>0.61308666020410063</v>
      </c>
    </row>
    <row r="1017" spans="1:9" ht="15.75" thickBot="1" x14ac:dyDescent="0.3">
      <c r="A1017" s="79" t="s">
        <v>12</v>
      </c>
      <c r="B1017" s="18">
        <f>SUM(B1018:B1043)</f>
        <v>4997.6875549999995</v>
      </c>
      <c r="C1017" s="19">
        <f>SUM(C1018:C1043)</f>
        <v>4974.8826649999992</v>
      </c>
      <c r="D1017" s="19">
        <f>SUM(D1018:D1043)</f>
        <v>3819.7176686299995</v>
      </c>
      <c r="E1017" s="60">
        <f>D1017/C1017</f>
        <v>0.76780055447398177</v>
      </c>
      <c r="F1017" s="18">
        <f>SUM(F1018:F1044)</f>
        <v>2985.1766299999999</v>
      </c>
      <c r="G1017" s="19">
        <f>SUM(G1018:G1044)</f>
        <v>3322.4311429999998</v>
      </c>
      <c r="H1017" s="19">
        <f>SUM(H1018:H1044)</f>
        <v>2396.8250112900005</v>
      </c>
      <c r="I1017" s="29">
        <f>H1017/G1017</f>
        <v>0.72140697824237821</v>
      </c>
    </row>
    <row r="1018" spans="1:9" x14ac:dyDescent="0.25">
      <c r="A1018" s="1" t="s">
        <v>13</v>
      </c>
      <c r="B1018" s="172">
        <v>31.189297</v>
      </c>
      <c r="C1018" s="173">
        <v>31.043852000000001</v>
      </c>
      <c r="D1018" s="173">
        <v>24.221980089999999</v>
      </c>
      <c r="E1018" s="30">
        <f>D1018/C1018</f>
        <v>0.78025046923944874</v>
      </c>
      <c r="F1018" s="172">
        <v>38.218124000000003</v>
      </c>
      <c r="G1018" s="173">
        <v>38.358569000000003</v>
      </c>
      <c r="H1018" s="173">
        <v>20.02231754</v>
      </c>
      <c r="I1018" s="30">
        <f>H1018/G1018</f>
        <v>0.52197769786458925</v>
      </c>
    </row>
    <row r="1019" spans="1:9" x14ac:dyDescent="0.25">
      <c r="A1019" s="2" t="s">
        <v>14</v>
      </c>
      <c r="B1019" s="11">
        <v>107.6591</v>
      </c>
      <c r="C1019" s="69">
        <v>102.63464999999999</v>
      </c>
      <c r="D1019" s="69">
        <v>71.872433479999998</v>
      </c>
      <c r="E1019" s="20">
        <f>D1019/C1019</f>
        <v>0.7002745513332973</v>
      </c>
      <c r="F1019" s="11">
        <v>14.39</v>
      </c>
      <c r="G1019" s="69">
        <v>9.89</v>
      </c>
      <c r="H1019" s="69">
        <v>5.9631938600000005</v>
      </c>
      <c r="I1019" s="20">
        <f>H1019/G1019</f>
        <v>0.60295185642062687</v>
      </c>
    </row>
    <row r="1020" spans="1:9" x14ac:dyDescent="0.25">
      <c r="A1020" s="2" t="s">
        <v>15</v>
      </c>
      <c r="B1020" s="11">
        <v>33.404971000000003</v>
      </c>
      <c r="C1020" s="69">
        <v>33.356807000000003</v>
      </c>
      <c r="D1020" s="69">
        <v>27.04370252</v>
      </c>
      <c r="E1020" s="20">
        <f t="shared" ref="E1020:E1043" si="82">D1020/C1020</f>
        <v>0.81074014428299435</v>
      </c>
      <c r="F1020" s="11">
        <v>2.18045</v>
      </c>
      <c r="G1020" s="69">
        <v>2.9782950000000001</v>
      </c>
      <c r="H1020" s="69">
        <v>2.6264493199999999</v>
      </c>
      <c r="I1020" s="20">
        <f t="shared" ref="I1020:I1043" si="83">H1020/G1020</f>
        <v>0.88186338828087873</v>
      </c>
    </row>
    <row r="1021" spans="1:9" x14ac:dyDescent="0.25">
      <c r="A1021" s="2" t="s">
        <v>16</v>
      </c>
      <c r="B1021" s="11">
        <v>88.941918999999999</v>
      </c>
      <c r="C1021" s="69">
        <v>102.111834</v>
      </c>
      <c r="D1021" s="69">
        <v>75.260460319999993</v>
      </c>
      <c r="E1021" s="20">
        <f t="shared" si="82"/>
        <v>0.7370395513609127</v>
      </c>
      <c r="F1021" s="11">
        <v>4.2821910000000001</v>
      </c>
      <c r="G1021" s="69">
        <v>9.0273160000000008</v>
      </c>
      <c r="H1021" s="69">
        <v>4.1026529700000003</v>
      </c>
      <c r="I1021" s="20">
        <f t="shared" si="83"/>
        <v>0.45447096013920418</v>
      </c>
    </row>
    <row r="1022" spans="1:9" x14ac:dyDescent="0.25">
      <c r="A1022" s="3" t="s">
        <v>83</v>
      </c>
      <c r="B1022" s="11">
        <v>4.8559999999999999</v>
      </c>
      <c r="C1022" s="69">
        <v>5.2409290000000004</v>
      </c>
      <c r="D1022" s="69">
        <v>3.8582501900000001</v>
      </c>
      <c r="E1022" s="20">
        <f t="shared" si="82"/>
        <v>0.73617677133195281</v>
      </c>
      <c r="F1022" s="11">
        <v>0.21759999999999999</v>
      </c>
      <c r="G1022" s="69">
        <v>0.31567099999999998</v>
      </c>
      <c r="H1022" s="69">
        <v>0.23047714999999999</v>
      </c>
      <c r="I1022" s="20">
        <f t="shared" si="83"/>
        <v>0.73011822435383678</v>
      </c>
    </row>
    <row r="1023" spans="1:9" x14ac:dyDescent="0.25">
      <c r="A1023" s="4" t="s">
        <v>17</v>
      </c>
      <c r="B1023" s="11">
        <v>58.752766999999999</v>
      </c>
      <c r="C1023" s="69">
        <v>58.609461000000003</v>
      </c>
      <c r="D1023" s="69">
        <v>46.332459299999996</v>
      </c>
      <c r="E1023" s="20">
        <f t="shared" si="82"/>
        <v>0.79052867078917499</v>
      </c>
      <c r="F1023" s="11">
        <v>68.633499999999998</v>
      </c>
      <c r="G1023" s="69">
        <v>91.516526999999996</v>
      </c>
      <c r="H1023" s="69">
        <v>75.712099739999999</v>
      </c>
      <c r="I1023" s="20">
        <f t="shared" si="83"/>
        <v>0.82730521165865489</v>
      </c>
    </row>
    <row r="1024" spans="1:9" x14ac:dyDescent="0.25">
      <c r="A1024" s="4" t="s">
        <v>84</v>
      </c>
      <c r="B1024" s="11">
        <v>27.894030000000001</v>
      </c>
      <c r="C1024" s="69">
        <v>27.581035</v>
      </c>
      <c r="D1024" s="69">
        <v>21.978557389999999</v>
      </c>
      <c r="E1024" s="20">
        <f t="shared" si="82"/>
        <v>0.79687210396564157</v>
      </c>
      <c r="F1024" s="11">
        <v>243.83963700000001</v>
      </c>
      <c r="G1024" s="69">
        <v>248.35443799999999</v>
      </c>
      <c r="H1024" s="69">
        <v>238.44153112000001</v>
      </c>
      <c r="I1024" s="20">
        <f t="shared" si="83"/>
        <v>0.96008564630522131</v>
      </c>
    </row>
    <row r="1025" spans="1:9" x14ac:dyDescent="0.25">
      <c r="A1025" s="2" t="s">
        <v>244</v>
      </c>
      <c r="B1025" s="11">
        <v>533.00169500000004</v>
      </c>
      <c r="C1025" s="69">
        <v>502.58263699999998</v>
      </c>
      <c r="D1025" s="69">
        <v>227.08037691999999</v>
      </c>
      <c r="E1025" s="20">
        <f t="shared" si="82"/>
        <v>0.45182694387430661</v>
      </c>
      <c r="F1025" s="11">
        <v>161.34385499999999</v>
      </c>
      <c r="G1025" s="69">
        <v>140.05840000000001</v>
      </c>
      <c r="H1025" s="69">
        <v>98.524050709999997</v>
      </c>
      <c r="I1025" s="20">
        <f t="shared" si="83"/>
        <v>0.70344978030592953</v>
      </c>
    </row>
    <row r="1026" spans="1:9" ht="17.25" x14ac:dyDescent="0.25">
      <c r="A1026" s="4" t="s">
        <v>95</v>
      </c>
      <c r="B1026" s="11">
        <v>1321.36689</v>
      </c>
      <c r="C1026" s="69">
        <v>1329.5419649999999</v>
      </c>
      <c r="D1026" s="69">
        <v>1107.5260828399998</v>
      </c>
      <c r="E1026" s="20">
        <f t="shared" si="82"/>
        <v>0.83301325719342745</v>
      </c>
      <c r="F1026" s="11">
        <v>178.79599999999999</v>
      </c>
      <c r="G1026" s="69">
        <v>250.362425</v>
      </c>
      <c r="H1026" s="69">
        <v>184.51370208</v>
      </c>
      <c r="I1026" s="20">
        <f t="shared" si="83"/>
        <v>0.7369863991371709</v>
      </c>
    </row>
    <row r="1027" spans="1:9" x14ac:dyDescent="0.25">
      <c r="A1027" s="5" t="s">
        <v>18</v>
      </c>
      <c r="B1027" s="11">
        <v>3.1</v>
      </c>
      <c r="C1027" s="69">
        <v>2.9800529999999998</v>
      </c>
      <c r="D1027" s="69">
        <v>2.2321006099999998</v>
      </c>
      <c r="E1027" s="20">
        <f t="shared" si="82"/>
        <v>0.74901372895045826</v>
      </c>
      <c r="F1027" s="11">
        <v>6.8000000000000005E-2</v>
      </c>
      <c r="G1027" s="69">
        <v>0.187947</v>
      </c>
      <c r="H1027" s="69">
        <v>9.6424660000000009E-2</v>
      </c>
      <c r="I1027" s="20">
        <f t="shared" si="83"/>
        <v>0.51304176177326588</v>
      </c>
    </row>
    <row r="1028" spans="1:9" x14ac:dyDescent="0.25">
      <c r="A1028" s="5" t="s">
        <v>19</v>
      </c>
      <c r="B1028" s="11">
        <v>6.8769999999999998</v>
      </c>
      <c r="C1028" s="69">
        <v>6.8769999999999998</v>
      </c>
      <c r="D1028" s="69">
        <v>5.6657410300000004</v>
      </c>
      <c r="E1028" s="20">
        <f t="shared" si="82"/>
        <v>0.82386811545732164</v>
      </c>
      <c r="F1028" s="11" t="s">
        <v>20</v>
      </c>
      <c r="G1028" s="69" t="s">
        <v>20</v>
      </c>
      <c r="H1028" s="69" t="s">
        <v>20</v>
      </c>
      <c r="I1028" s="20" t="s">
        <v>20</v>
      </c>
    </row>
    <row r="1029" spans="1:9" x14ac:dyDescent="0.25">
      <c r="A1029" s="2" t="s">
        <v>21</v>
      </c>
      <c r="B1029" s="11">
        <v>108.18151400000001</v>
      </c>
      <c r="C1029" s="69">
        <v>112.443089</v>
      </c>
      <c r="D1029" s="69">
        <v>88.574240829999994</v>
      </c>
      <c r="E1029" s="20">
        <f t="shared" si="82"/>
        <v>0.78772507601601016</v>
      </c>
      <c r="F1029" s="11">
        <v>29.241</v>
      </c>
      <c r="G1029" s="69">
        <v>23.319752999999999</v>
      </c>
      <c r="H1029" s="69">
        <v>13.94370807</v>
      </c>
      <c r="I1029" s="20">
        <f>H1029/G1029</f>
        <v>0.59793549571472737</v>
      </c>
    </row>
    <row r="1030" spans="1:9" x14ac:dyDescent="0.25">
      <c r="A1030" s="2" t="s">
        <v>22</v>
      </c>
      <c r="B1030" s="11">
        <v>35.18103</v>
      </c>
      <c r="C1030" s="69">
        <v>35.17353</v>
      </c>
      <c r="D1030" s="69">
        <v>26.256179550000002</v>
      </c>
      <c r="E1030" s="20">
        <f t="shared" si="82"/>
        <v>0.74647553287941248</v>
      </c>
      <c r="F1030" s="11">
        <v>1001.552875</v>
      </c>
      <c r="G1030" s="69">
        <v>864.19197199999996</v>
      </c>
      <c r="H1030" s="69">
        <v>628.87062876999994</v>
      </c>
      <c r="I1030" s="20">
        <f>H1030/G1030</f>
        <v>0.72769783699170953</v>
      </c>
    </row>
    <row r="1031" spans="1:9" x14ac:dyDescent="0.25">
      <c r="A1031" s="5" t="s">
        <v>23</v>
      </c>
      <c r="B1031" s="11">
        <v>152.12299999999999</v>
      </c>
      <c r="C1031" s="69">
        <v>152.564368</v>
      </c>
      <c r="D1031" s="69">
        <v>127.63477238</v>
      </c>
      <c r="E1031" s="20">
        <f t="shared" si="82"/>
        <v>0.83659621216403557</v>
      </c>
      <c r="F1031" s="11">
        <v>12.125</v>
      </c>
      <c r="G1031" s="69">
        <v>12.422751</v>
      </c>
      <c r="H1031" s="69">
        <v>10.255669640000001</v>
      </c>
      <c r="I1031" s="20">
        <f>H1031/G1031</f>
        <v>0.82555543776092755</v>
      </c>
    </row>
    <row r="1032" spans="1:9" x14ac:dyDescent="0.25">
      <c r="A1032" s="5" t="s">
        <v>24</v>
      </c>
      <c r="B1032" s="11">
        <v>28.505458999999998</v>
      </c>
      <c r="C1032" s="69">
        <v>28.657458999999999</v>
      </c>
      <c r="D1032" s="69">
        <v>23.095165600000001</v>
      </c>
      <c r="E1032" s="20">
        <f t="shared" si="82"/>
        <v>0.80590416617188576</v>
      </c>
      <c r="F1032" s="11" t="s">
        <v>20</v>
      </c>
      <c r="G1032" s="69" t="s">
        <v>20</v>
      </c>
      <c r="H1032" s="69" t="s">
        <v>20</v>
      </c>
      <c r="I1032" s="20" t="s">
        <v>20</v>
      </c>
    </row>
    <row r="1033" spans="1:9" x14ac:dyDescent="0.25">
      <c r="A1033" s="2" t="s">
        <v>25</v>
      </c>
      <c r="B1033" s="11">
        <v>227.599819</v>
      </c>
      <c r="C1033" s="69">
        <v>212.10071600000001</v>
      </c>
      <c r="D1033" s="69">
        <v>180.13480570999999</v>
      </c>
      <c r="E1033" s="20">
        <f t="shared" si="82"/>
        <v>0.84928900339025726</v>
      </c>
      <c r="F1033" s="11">
        <v>464.572</v>
      </c>
      <c r="G1033" s="69">
        <v>671.33304199999998</v>
      </c>
      <c r="H1033" s="69">
        <v>449.05550132000002</v>
      </c>
      <c r="I1033" s="20">
        <f>H1033/G1033</f>
        <v>0.66890123564035753</v>
      </c>
    </row>
    <row r="1034" spans="1:9" x14ac:dyDescent="0.25">
      <c r="A1034" s="5" t="s">
        <v>26</v>
      </c>
      <c r="B1034" s="11">
        <v>6.1805000000000003</v>
      </c>
      <c r="C1034" s="69">
        <v>6.1427630000000004</v>
      </c>
      <c r="D1034" s="69">
        <v>4.9585466600000005</v>
      </c>
      <c r="E1034" s="20">
        <f t="shared" si="82"/>
        <v>0.80721764131222384</v>
      </c>
      <c r="F1034" s="11" t="s">
        <v>20</v>
      </c>
      <c r="G1034" s="69" t="s">
        <v>20</v>
      </c>
      <c r="H1034" s="69" t="s">
        <v>20</v>
      </c>
      <c r="I1034" s="20" t="s">
        <v>20</v>
      </c>
    </row>
    <row r="1035" spans="1:9" x14ac:dyDescent="0.25">
      <c r="A1035" s="5" t="s">
        <v>27</v>
      </c>
      <c r="B1035" s="11">
        <v>155.34350000000001</v>
      </c>
      <c r="C1035" s="69">
        <v>152.62040099999999</v>
      </c>
      <c r="D1035" s="69">
        <v>122.38731001000001</v>
      </c>
      <c r="E1035" s="20">
        <f t="shared" si="82"/>
        <v>0.80190662066207008</v>
      </c>
      <c r="F1035" s="11">
        <v>5.5336800000000004</v>
      </c>
      <c r="G1035" s="69">
        <v>9.5346320000000002</v>
      </c>
      <c r="H1035" s="69">
        <v>7.0294100000000004</v>
      </c>
      <c r="I1035" s="20">
        <f t="shared" si="83"/>
        <v>0.73725026828513152</v>
      </c>
    </row>
    <row r="1036" spans="1:9" x14ac:dyDescent="0.25">
      <c r="A1036" s="2" t="s">
        <v>28</v>
      </c>
      <c r="B1036" s="11">
        <v>62.782231000000003</v>
      </c>
      <c r="C1036" s="69">
        <v>62.665560999999997</v>
      </c>
      <c r="D1036" s="69">
        <v>51.357663250000002</v>
      </c>
      <c r="E1036" s="20">
        <f t="shared" si="82"/>
        <v>0.81955163937653097</v>
      </c>
      <c r="F1036" s="11">
        <v>4.771325</v>
      </c>
      <c r="G1036" s="69">
        <v>6.2540190000000004</v>
      </c>
      <c r="H1036" s="69">
        <v>3.1032220699999997</v>
      </c>
      <c r="I1036" s="20">
        <f t="shared" si="83"/>
        <v>0.49619645703027115</v>
      </c>
    </row>
    <row r="1037" spans="1:9" x14ac:dyDescent="0.25">
      <c r="A1037" s="2" t="s">
        <v>29</v>
      </c>
      <c r="B1037" s="11">
        <v>1106.4408109999999</v>
      </c>
      <c r="C1037" s="69">
        <v>1122.429347</v>
      </c>
      <c r="D1037" s="69">
        <v>885.28620108000007</v>
      </c>
      <c r="E1037" s="20">
        <f>D1037/C1037</f>
        <v>0.78872332004341295</v>
      </c>
      <c r="F1037" s="11">
        <v>340.11725899999999</v>
      </c>
      <c r="G1037" s="69">
        <v>370.951639</v>
      </c>
      <c r="H1037" s="69">
        <v>250.64066431999998</v>
      </c>
      <c r="I1037" s="20">
        <f t="shared" si="83"/>
        <v>0.67566938104295582</v>
      </c>
    </row>
    <row r="1038" spans="1:9" x14ac:dyDescent="0.25">
      <c r="A1038" s="2" t="s">
        <v>30</v>
      </c>
      <c r="B1038" s="11">
        <v>696.28360299999997</v>
      </c>
      <c r="C1038" s="69">
        <v>676.95970399999999</v>
      </c>
      <c r="D1038" s="69">
        <v>561.27149114999997</v>
      </c>
      <c r="E1038" s="20">
        <f t="shared" si="82"/>
        <v>0.82910620504230192</v>
      </c>
      <c r="F1038" s="11">
        <v>41.874386999999999</v>
      </c>
      <c r="G1038" s="69">
        <v>83.154283000000007</v>
      </c>
      <c r="H1038" s="69">
        <v>64.100189150000006</v>
      </c>
      <c r="I1038" s="20">
        <f t="shared" si="83"/>
        <v>0.77085853954149297</v>
      </c>
    </row>
    <row r="1039" spans="1:9" ht="17.25" x14ac:dyDescent="0.25">
      <c r="A1039" s="4" t="s">
        <v>96</v>
      </c>
      <c r="B1039" s="11">
        <v>37.576878000000001</v>
      </c>
      <c r="C1039" s="69">
        <v>38.956325999999997</v>
      </c>
      <c r="D1039" s="69">
        <v>31.036236219999999</v>
      </c>
      <c r="E1039" s="20">
        <f t="shared" si="82"/>
        <v>0.79669310242449454</v>
      </c>
      <c r="F1039" s="11">
        <v>4.7570930000000002</v>
      </c>
      <c r="G1039" s="69">
        <v>3.9576159999999998</v>
      </c>
      <c r="H1039" s="69">
        <v>2.7264912099999998</v>
      </c>
      <c r="I1039" s="20">
        <f t="shared" si="83"/>
        <v>0.68892262665200465</v>
      </c>
    </row>
    <row r="1040" spans="1:9" x14ac:dyDescent="0.25">
      <c r="A1040" s="2" t="s">
        <v>31</v>
      </c>
      <c r="B1040" s="11">
        <v>3.125</v>
      </c>
      <c r="C1040" s="69">
        <v>3.125</v>
      </c>
      <c r="D1040" s="69">
        <v>2.3665271400000001</v>
      </c>
      <c r="E1040" s="20">
        <f t="shared" si="82"/>
        <v>0.7572886848</v>
      </c>
      <c r="F1040" s="11" t="s">
        <v>20</v>
      </c>
      <c r="G1040" s="69" t="s">
        <v>20</v>
      </c>
      <c r="H1040" s="69" t="s">
        <v>20</v>
      </c>
      <c r="I1040" s="20" t="s">
        <v>20</v>
      </c>
    </row>
    <row r="1041" spans="1:9" x14ac:dyDescent="0.25">
      <c r="A1041" s="5" t="s">
        <v>32</v>
      </c>
      <c r="B1041" s="11">
        <v>3.54</v>
      </c>
      <c r="C1041" s="69">
        <v>3.54</v>
      </c>
      <c r="D1041" s="69">
        <v>2.8609867400000004</v>
      </c>
      <c r="E1041" s="20">
        <f t="shared" si="82"/>
        <v>0.80818834463276845</v>
      </c>
      <c r="F1041" s="11">
        <v>0.26519999999999999</v>
      </c>
      <c r="G1041" s="69">
        <v>0.26519999999999999</v>
      </c>
      <c r="H1041" s="69">
        <v>0.14222261999999999</v>
      </c>
      <c r="I1041" s="20">
        <f t="shared" si="83"/>
        <v>0.53628438914027143</v>
      </c>
    </row>
    <row r="1042" spans="1:9" x14ac:dyDescent="0.25">
      <c r="A1042" s="5" t="s">
        <v>33</v>
      </c>
      <c r="B1042" s="11">
        <v>138.36121700000001</v>
      </c>
      <c r="C1042" s="69">
        <v>145.52492899999999</v>
      </c>
      <c r="D1042" s="69">
        <v>85.219838760000002</v>
      </c>
      <c r="E1042" s="20">
        <f t="shared" si="82"/>
        <v>0.58560302585682766</v>
      </c>
      <c r="F1042" s="11">
        <v>5.2294539999999996</v>
      </c>
      <c r="G1042" s="69">
        <v>6.2017550000000004</v>
      </c>
      <c r="H1042" s="69">
        <v>2.3147398099999998</v>
      </c>
      <c r="I1042" s="20">
        <f t="shared" si="83"/>
        <v>0.37323947979241356</v>
      </c>
    </row>
    <row r="1043" spans="1:9" x14ac:dyDescent="0.25">
      <c r="A1043" s="2" t="s">
        <v>34</v>
      </c>
      <c r="B1043" s="11">
        <v>19.419324</v>
      </c>
      <c r="C1043" s="69">
        <v>19.419249000000001</v>
      </c>
      <c r="D1043" s="69">
        <v>14.20555886</v>
      </c>
      <c r="E1043" s="20">
        <f t="shared" si="82"/>
        <v>0.7315194763710996</v>
      </c>
      <c r="F1043" s="11">
        <v>363.16800000000001</v>
      </c>
      <c r="G1043" s="69">
        <v>479.794893</v>
      </c>
      <c r="H1043" s="69">
        <v>334.40966516000003</v>
      </c>
      <c r="I1043" s="20">
        <f t="shared" si="83"/>
        <v>0.69698462830449515</v>
      </c>
    </row>
    <row r="1044" spans="1:9" ht="18" thickBot="1" x14ac:dyDescent="0.3">
      <c r="A1044" s="174" t="s">
        <v>228</v>
      </c>
      <c r="B1044" s="188">
        <v>2467.546347</v>
      </c>
      <c r="C1044" s="189">
        <v>2376.6420419999999</v>
      </c>
      <c r="D1044" s="189">
        <v>2203.4823591999998</v>
      </c>
      <c r="E1044" s="190">
        <f>D1044/C1044</f>
        <v>0.92714103355073096</v>
      </c>
      <c r="F1044" s="178" t="s">
        <v>20</v>
      </c>
      <c r="G1044" s="179" t="s">
        <v>20</v>
      </c>
      <c r="H1044" s="179" t="s">
        <v>20</v>
      </c>
      <c r="I1044" s="180" t="s">
        <v>20</v>
      </c>
    </row>
    <row r="1045" spans="1:9" ht="15.75" thickBot="1" x14ac:dyDescent="0.3">
      <c r="A1045" s="36" t="s">
        <v>101</v>
      </c>
      <c r="B1045" s="18">
        <f>SUM(B1046:B1102)</f>
        <v>5455.8997990000016</v>
      </c>
      <c r="C1045" s="19">
        <f>SUM(C1046:C1102)</f>
        <v>5468.2543260000011</v>
      </c>
      <c r="D1045" s="19">
        <f>SUM(D1046:D1102)</f>
        <v>4805.7046022799996</v>
      </c>
      <c r="E1045" s="29">
        <f>D1045/C1045</f>
        <v>0.87883706861076938</v>
      </c>
      <c r="F1045" s="70">
        <f>SUM(F1046:F1102)</f>
        <v>2178.2493729999992</v>
      </c>
      <c r="G1045" s="71">
        <f t="shared" ref="G1045:H1045" si="84">SUM(G1046:G1102)</f>
        <v>2316.6774659999996</v>
      </c>
      <c r="H1045" s="71">
        <f t="shared" si="84"/>
        <v>1060.4372523300003</v>
      </c>
      <c r="I1045" s="72">
        <f>H1045/G1045</f>
        <v>0.45774056505196759</v>
      </c>
    </row>
    <row r="1046" spans="1:9" x14ac:dyDescent="0.25">
      <c r="A1046" s="7" t="s">
        <v>85</v>
      </c>
      <c r="B1046" s="172">
        <v>11.22064</v>
      </c>
      <c r="C1046" s="43">
        <v>11.22064</v>
      </c>
      <c r="D1046" s="43">
        <v>8.8094536999999988</v>
      </c>
      <c r="E1046" s="30">
        <f>D1046/C1046</f>
        <v>0.78511151770308996</v>
      </c>
      <c r="F1046" s="172">
        <v>0.42925000000000002</v>
      </c>
      <c r="G1046" s="43">
        <v>0.42925000000000002</v>
      </c>
      <c r="H1046" s="43">
        <v>0.34716784000000001</v>
      </c>
      <c r="I1046" s="30">
        <f>H1046/G1046</f>
        <v>0.80877772859638908</v>
      </c>
    </row>
    <row r="1047" spans="1:9" x14ac:dyDescent="0.25">
      <c r="A1047" s="2" t="s">
        <v>36</v>
      </c>
      <c r="B1047" s="11">
        <v>36.447895000000003</v>
      </c>
      <c r="C1047" s="45">
        <v>35.744205999999998</v>
      </c>
      <c r="D1047" s="45">
        <v>25.05705463</v>
      </c>
      <c r="E1047" s="20">
        <f>D1047/C1047</f>
        <v>0.70101024568849002</v>
      </c>
      <c r="F1047" s="11">
        <v>6.02</v>
      </c>
      <c r="G1047" s="45">
        <v>6.5889350000000002</v>
      </c>
      <c r="H1047" s="45">
        <v>6.2676495700000006</v>
      </c>
      <c r="I1047" s="20">
        <f>H1047/G1047</f>
        <v>0.95123864023548577</v>
      </c>
    </row>
    <row r="1048" spans="1:9" x14ac:dyDescent="0.25">
      <c r="A1048" s="2" t="s">
        <v>37</v>
      </c>
      <c r="B1048" s="11">
        <v>38.368727999999997</v>
      </c>
      <c r="C1048" s="45">
        <v>38.368727999999997</v>
      </c>
      <c r="D1048" s="45">
        <v>28.431488550000001</v>
      </c>
      <c r="E1048" s="20">
        <f t="shared" ref="E1048:E1101" si="85">D1048/C1048</f>
        <v>0.74100680507313155</v>
      </c>
      <c r="F1048" s="11">
        <v>21.216684999999998</v>
      </c>
      <c r="G1048" s="45">
        <v>21.216684999999998</v>
      </c>
      <c r="H1048" s="45">
        <v>15.911705570000001</v>
      </c>
      <c r="I1048" s="20">
        <f t="shared" ref="I1048:I1100" si="86">H1048/G1048</f>
        <v>0.74996190828114773</v>
      </c>
    </row>
    <row r="1049" spans="1:9" x14ac:dyDescent="0.25">
      <c r="A1049" s="2" t="s">
        <v>38</v>
      </c>
      <c r="B1049" s="11">
        <v>5.7222410000000004</v>
      </c>
      <c r="C1049" s="45">
        <v>5.6951780000000003</v>
      </c>
      <c r="D1049" s="45">
        <v>4.4810937900000001</v>
      </c>
      <c r="E1049" s="20">
        <f t="shared" si="85"/>
        <v>0.78682242943065162</v>
      </c>
      <c r="F1049" s="11">
        <v>21.443812999999999</v>
      </c>
      <c r="G1049" s="45">
        <v>22.201374999999999</v>
      </c>
      <c r="H1049" s="45">
        <v>16.8240777</v>
      </c>
      <c r="I1049" s="20">
        <f t="shared" si="86"/>
        <v>0.75779440237372686</v>
      </c>
    </row>
    <row r="1050" spans="1:9" x14ac:dyDescent="0.25">
      <c r="A1050" s="2" t="s">
        <v>39</v>
      </c>
      <c r="B1050" s="11">
        <v>46.88541</v>
      </c>
      <c r="C1050" s="45">
        <v>46.332979999999999</v>
      </c>
      <c r="D1050" s="45">
        <v>33.997194840000006</v>
      </c>
      <c r="E1050" s="20">
        <f t="shared" si="85"/>
        <v>0.7337580021833261</v>
      </c>
      <c r="F1050" s="11">
        <v>35.264040000000001</v>
      </c>
      <c r="G1050" s="45">
        <v>35.816470000000002</v>
      </c>
      <c r="H1050" s="45">
        <v>17.28941477</v>
      </c>
      <c r="I1050" s="20">
        <f t="shared" si="86"/>
        <v>0.4827224673453302</v>
      </c>
    </row>
    <row r="1051" spans="1:9" x14ac:dyDescent="0.25">
      <c r="A1051" s="2" t="s">
        <v>40</v>
      </c>
      <c r="B1051" s="11">
        <v>5.8650019999999996</v>
      </c>
      <c r="C1051" s="45">
        <v>6.2767179999999998</v>
      </c>
      <c r="D1051" s="45">
        <v>3.54090777</v>
      </c>
      <c r="E1051" s="20">
        <f t="shared" si="85"/>
        <v>0.56413363958680318</v>
      </c>
      <c r="F1051" s="11">
        <v>5.0915249999999999</v>
      </c>
      <c r="G1051" s="45">
        <v>5.0215249999999996</v>
      </c>
      <c r="H1051" s="45">
        <v>2.2712283700000002</v>
      </c>
      <c r="I1051" s="20">
        <f t="shared" si="86"/>
        <v>0.4522985288333724</v>
      </c>
    </row>
    <row r="1052" spans="1:9" x14ac:dyDescent="0.25">
      <c r="A1052" s="2" t="s">
        <v>41</v>
      </c>
      <c r="B1052" s="11">
        <v>15.100960000000001</v>
      </c>
      <c r="C1052" s="45">
        <v>16.677582000000001</v>
      </c>
      <c r="D1052" s="45">
        <v>12.609578340000001</v>
      </c>
      <c r="E1052" s="20">
        <f t="shared" si="85"/>
        <v>0.75607952879500151</v>
      </c>
      <c r="F1052" s="11">
        <v>3.8922050000000001</v>
      </c>
      <c r="G1052" s="45">
        <v>4.3155830000000002</v>
      </c>
      <c r="H1052" s="45">
        <v>2.0897425599999999</v>
      </c>
      <c r="I1052" s="20">
        <f t="shared" si="86"/>
        <v>0.48423180830956092</v>
      </c>
    </row>
    <row r="1053" spans="1:9" x14ac:dyDescent="0.25">
      <c r="A1053" s="2" t="s">
        <v>42</v>
      </c>
      <c r="B1053" s="11">
        <v>2.7561100000000001</v>
      </c>
      <c r="C1053" s="45">
        <v>2.7561100000000001</v>
      </c>
      <c r="D1053" s="45">
        <v>1.37622479</v>
      </c>
      <c r="E1053" s="20">
        <f t="shared" si="85"/>
        <v>0.49933594450148938</v>
      </c>
      <c r="F1053" s="11" t="s">
        <v>20</v>
      </c>
      <c r="G1053" s="69" t="s">
        <v>20</v>
      </c>
      <c r="H1053" s="69" t="s">
        <v>20</v>
      </c>
      <c r="I1053" s="20" t="s">
        <v>20</v>
      </c>
    </row>
    <row r="1054" spans="1:9" x14ac:dyDescent="0.25">
      <c r="A1054" s="2" t="s">
        <v>43</v>
      </c>
      <c r="B1054" s="11">
        <v>8.7724840000000004</v>
      </c>
      <c r="C1054" s="45">
        <v>8.775468</v>
      </c>
      <c r="D1054" s="45">
        <v>7.0088631500000007</v>
      </c>
      <c r="E1054" s="20">
        <f t="shared" si="85"/>
        <v>0.79868824659835813</v>
      </c>
      <c r="F1054" s="11">
        <v>1.571483</v>
      </c>
      <c r="G1054" s="45">
        <v>1.5724830000000001</v>
      </c>
      <c r="H1054" s="45">
        <v>0.9597268000000001</v>
      </c>
      <c r="I1054" s="20">
        <f t="shared" si="86"/>
        <v>0.61032570781369344</v>
      </c>
    </row>
    <row r="1055" spans="1:9" x14ac:dyDescent="0.25">
      <c r="A1055" s="2" t="s">
        <v>44</v>
      </c>
      <c r="B1055" s="11">
        <v>57.969000000000001</v>
      </c>
      <c r="C1055" s="45">
        <v>59.388350000000003</v>
      </c>
      <c r="D1055" s="45">
        <v>41.073031130000004</v>
      </c>
      <c r="E1055" s="20">
        <f t="shared" si="85"/>
        <v>0.69160081278567265</v>
      </c>
      <c r="F1055" s="11">
        <v>11.46</v>
      </c>
      <c r="G1055" s="45">
        <v>12.710865</v>
      </c>
      <c r="H1055" s="45">
        <v>8.9000573599999999</v>
      </c>
      <c r="I1055" s="20">
        <f t="shared" si="86"/>
        <v>0.70019289481872393</v>
      </c>
    </row>
    <row r="1056" spans="1:9" x14ac:dyDescent="0.25">
      <c r="A1056" s="2" t="s">
        <v>45</v>
      </c>
      <c r="B1056" s="11">
        <v>21.52</v>
      </c>
      <c r="C1056" s="45">
        <v>21.353484999999999</v>
      </c>
      <c r="D1056" s="45">
        <v>13.066805009999999</v>
      </c>
      <c r="E1056" s="20">
        <f t="shared" si="85"/>
        <v>0.61192845149164177</v>
      </c>
      <c r="F1056" s="11">
        <v>3.2549999999999999</v>
      </c>
      <c r="G1056" s="45">
        <v>3.4486500000000002</v>
      </c>
      <c r="H1056" s="45">
        <v>1.97500426</v>
      </c>
      <c r="I1056" s="20">
        <f t="shared" si="86"/>
        <v>0.57268909863279827</v>
      </c>
    </row>
    <row r="1057" spans="1:9" x14ac:dyDescent="0.25">
      <c r="A1057" s="2" t="s">
        <v>46</v>
      </c>
      <c r="B1057" s="11">
        <v>12.074885999999999</v>
      </c>
      <c r="C1057" s="45">
        <v>12.074885999999999</v>
      </c>
      <c r="D1057" s="45">
        <v>8.7061302300000012</v>
      </c>
      <c r="E1057" s="20">
        <f t="shared" si="85"/>
        <v>0.72101138097701312</v>
      </c>
      <c r="F1057" s="11">
        <v>109.80873</v>
      </c>
      <c r="G1057" s="45">
        <v>109.80873</v>
      </c>
      <c r="H1057" s="45">
        <v>52.219657720000001</v>
      </c>
      <c r="I1057" s="20">
        <f t="shared" si="86"/>
        <v>0.47555105791679769</v>
      </c>
    </row>
    <row r="1058" spans="1:9" x14ac:dyDescent="0.25">
      <c r="A1058" s="2" t="s">
        <v>47</v>
      </c>
      <c r="B1058" s="11">
        <v>52.024383999999998</v>
      </c>
      <c r="C1058" s="45">
        <v>61.189203999999997</v>
      </c>
      <c r="D1058" s="45">
        <v>35.520711950000006</v>
      </c>
      <c r="E1058" s="20">
        <f t="shared" si="85"/>
        <v>0.58050619436069162</v>
      </c>
      <c r="F1058" s="11">
        <v>18.869698</v>
      </c>
      <c r="G1058" s="45">
        <v>18.869698</v>
      </c>
      <c r="H1058" s="45">
        <v>16.14140858</v>
      </c>
      <c r="I1058" s="20">
        <f t="shared" si="86"/>
        <v>0.8554142509328978</v>
      </c>
    </row>
    <row r="1059" spans="1:9" x14ac:dyDescent="0.25">
      <c r="A1059" s="2" t="s">
        <v>48</v>
      </c>
      <c r="B1059" s="11">
        <v>7.4376749999999996</v>
      </c>
      <c r="C1059" s="45">
        <v>7.5876749999999999</v>
      </c>
      <c r="D1059" s="45">
        <v>5.5046475700000004</v>
      </c>
      <c r="E1059" s="20">
        <f t="shared" si="85"/>
        <v>0.72547223886104772</v>
      </c>
      <c r="F1059" s="11">
        <v>0.42499999999999999</v>
      </c>
      <c r="G1059" s="69">
        <v>0.42499999999999999</v>
      </c>
      <c r="H1059" s="69">
        <v>0.38917645000000001</v>
      </c>
      <c r="I1059" s="20">
        <f t="shared" si="86"/>
        <v>0.91570929411764712</v>
      </c>
    </row>
    <row r="1060" spans="1:9" x14ac:dyDescent="0.25">
      <c r="A1060" s="2" t="s">
        <v>49</v>
      </c>
      <c r="B1060" s="11">
        <v>23.379622000000001</v>
      </c>
      <c r="C1060" s="45">
        <v>23.379622000000001</v>
      </c>
      <c r="D1060" s="45">
        <v>15.995787310000001</v>
      </c>
      <c r="E1060" s="20">
        <f t="shared" si="85"/>
        <v>0.68417647257085679</v>
      </c>
      <c r="F1060" s="11">
        <v>61.854542000000002</v>
      </c>
      <c r="G1060" s="69">
        <v>61.942590000000003</v>
      </c>
      <c r="H1060" s="69">
        <v>38.634492369999997</v>
      </c>
      <c r="I1060" s="20">
        <f t="shared" si="86"/>
        <v>0.62371451322910443</v>
      </c>
    </row>
    <row r="1061" spans="1:9" x14ac:dyDescent="0.25">
      <c r="A1061" s="2" t="s">
        <v>50</v>
      </c>
      <c r="B1061" s="11">
        <v>15.71114</v>
      </c>
      <c r="C1061" s="45">
        <v>15.71114</v>
      </c>
      <c r="D1061" s="45">
        <v>7.1394395700000004</v>
      </c>
      <c r="E1061" s="20">
        <f t="shared" si="85"/>
        <v>0.45441893904579811</v>
      </c>
      <c r="F1061" s="11">
        <v>8.5299999999999994</v>
      </c>
      <c r="G1061" s="69">
        <v>8.5299999999999994</v>
      </c>
      <c r="H1061" s="69">
        <v>5.0119730599999999</v>
      </c>
      <c r="I1061" s="20">
        <f t="shared" si="86"/>
        <v>0.58757011254396252</v>
      </c>
    </row>
    <row r="1062" spans="1:9" x14ac:dyDescent="0.25">
      <c r="A1062" s="2" t="s">
        <v>51</v>
      </c>
      <c r="B1062" s="11">
        <v>0.84038800000000002</v>
      </c>
      <c r="C1062" s="45">
        <v>0.84038800000000002</v>
      </c>
      <c r="D1062" s="45">
        <v>0.40309683000000002</v>
      </c>
      <c r="E1062" s="20">
        <f t="shared" si="85"/>
        <v>0.47965562335492656</v>
      </c>
      <c r="F1062" s="11" t="s">
        <v>20</v>
      </c>
      <c r="G1062" s="69" t="s">
        <v>20</v>
      </c>
      <c r="H1062" s="69" t="s">
        <v>20</v>
      </c>
      <c r="I1062" s="20" t="s">
        <v>20</v>
      </c>
    </row>
    <row r="1063" spans="1:9" x14ac:dyDescent="0.25">
      <c r="A1063" s="2" t="s">
        <v>103</v>
      </c>
      <c r="B1063" s="11">
        <v>52.017519999999998</v>
      </c>
      <c r="C1063" s="45">
        <v>52.46649</v>
      </c>
      <c r="D1063" s="45">
        <v>40.503044960000004</v>
      </c>
      <c r="E1063" s="20">
        <f t="shared" si="85"/>
        <v>0.77197931403453912</v>
      </c>
      <c r="F1063" s="11">
        <v>20.249279999999999</v>
      </c>
      <c r="G1063" s="45">
        <v>20.249279999999999</v>
      </c>
      <c r="H1063" s="45">
        <v>7.4592108099999992</v>
      </c>
      <c r="I1063" s="20">
        <f t="shared" si="86"/>
        <v>0.36836918695380771</v>
      </c>
    </row>
    <row r="1064" spans="1:9" x14ac:dyDescent="0.25">
      <c r="A1064" s="2" t="s">
        <v>104</v>
      </c>
      <c r="B1064" s="11">
        <v>7.1453049999999996</v>
      </c>
      <c r="C1064" s="45">
        <v>7.1433049999999998</v>
      </c>
      <c r="D1064" s="45">
        <v>4.6171436699999999</v>
      </c>
      <c r="E1064" s="20">
        <f t="shared" si="85"/>
        <v>0.64635958705389174</v>
      </c>
      <c r="F1064" s="11">
        <v>4.1719999999999997</v>
      </c>
      <c r="G1064" s="45">
        <v>7.1552879999999996</v>
      </c>
      <c r="H1064" s="45">
        <v>4.5255418799999996</v>
      </c>
      <c r="I1064" s="20">
        <f t="shared" si="86"/>
        <v>0.63247515403992116</v>
      </c>
    </row>
    <row r="1065" spans="1:9" ht="17.25" x14ac:dyDescent="0.25">
      <c r="A1065" s="4" t="s">
        <v>229</v>
      </c>
      <c r="B1065" s="11">
        <v>3785.1604000000002</v>
      </c>
      <c r="C1065" s="69">
        <v>3783.4489410000001</v>
      </c>
      <c r="D1065" s="69">
        <v>3643.32446119</v>
      </c>
      <c r="E1065" s="20">
        <f t="shared" si="85"/>
        <v>0.96296382427908123</v>
      </c>
      <c r="F1065" s="68">
        <v>418.53409999999985</v>
      </c>
      <c r="G1065" s="69">
        <v>421.92243099999996</v>
      </c>
      <c r="H1065" s="69">
        <v>93.494128820000014</v>
      </c>
      <c r="I1065" s="20">
        <f t="shared" si="86"/>
        <v>0.22159079951831245</v>
      </c>
    </row>
    <row r="1066" spans="1:9" x14ac:dyDescent="0.25">
      <c r="A1066" s="2" t="s">
        <v>52</v>
      </c>
      <c r="B1066" s="11">
        <v>0.2</v>
      </c>
      <c r="C1066" s="45">
        <v>0.2</v>
      </c>
      <c r="D1066" s="45">
        <v>0</v>
      </c>
      <c r="E1066" s="20">
        <f t="shared" si="85"/>
        <v>0</v>
      </c>
      <c r="F1066" s="11" t="s">
        <v>20</v>
      </c>
      <c r="G1066" s="12" t="s">
        <v>20</v>
      </c>
      <c r="H1066" s="12" t="s">
        <v>20</v>
      </c>
      <c r="I1066" s="20" t="s">
        <v>20</v>
      </c>
    </row>
    <row r="1067" spans="1:9" x14ac:dyDescent="0.25">
      <c r="A1067" s="8" t="s">
        <v>111</v>
      </c>
      <c r="B1067" s="11">
        <v>3.45207</v>
      </c>
      <c r="C1067" s="45">
        <v>3.6197249999999999</v>
      </c>
      <c r="D1067" s="45">
        <v>2.8314762500000001</v>
      </c>
      <c r="E1067" s="20">
        <f t="shared" si="85"/>
        <v>0.78223518361201483</v>
      </c>
      <c r="F1067" s="11">
        <v>0.83299999999999996</v>
      </c>
      <c r="G1067" s="45">
        <v>0.83299999999999996</v>
      </c>
      <c r="H1067" s="45">
        <v>0.56484590000000001</v>
      </c>
      <c r="I1067" s="20">
        <f t="shared" si="86"/>
        <v>0.67808631452581036</v>
      </c>
    </row>
    <row r="1068" spans="1:9" x14ac:dyDescent="0.25">
      <c r="A1068" s="2" t="s">
        <v>54</v>
      </c>
      <c r="B1068" s="11">
        <v>3.3744999999999998</v>
      </c>
      <c r="C1068" s="45">
        <v>3.3147720000000001</v>
      </c>
      <c r="D1068" s="45">
        <v>1.2530499900000001</v>
      </c>
      <c r="E1068" s="20">
        <f t="shared" si="85"/>
        <v>0.37801996336399607</v>
      </c>
      <c r="F1068" s="11">
        <v>1</v>
      </c>
      <c r="G1068" s="45">
        <v>1</v>
      </c>
      <c r="H1068" s="45">
        <v>0.34911439</v>
      </c>
      <c r="I1068" s="20">
        <f t="shared" si="86"/>
        <v>0.34911439</v>
      </c>
    </row>
    <row r="1069" spans="1:9" x14ac:dyDescent="0.25">
      <c r="A1069" s="2" t="s">
        <v>55</v>
      </c>
      <c r="B1069" s="11">
        <v>12.208600000000001</v>
      </c>
      <c r="C1069" s="45">
        <v>12.208600000000001</v>
      </c>
      <c r="D1069" s="45">
        <v>5.2714978800000001</v>
      </c>
      <c r="E1069" s="20">
        <f t="shared" si="85"/>
        <v>0.43178561669642712</v>
      </c>
      <c r="F1069" s="11">
        <v>4.3039899999999998</v>
      </c>
      <c r="G1069" s="45">
        <v>5.3039899999999998</v>
      </c>
      <c r="H1069" s="45">
        <v>3.9698544500000001</v>
      </c>
      <c r="I1069" s="20">
        <f t="shared" si="86"/>
        <v>0.74846567395489061</v>
      </c>
    </row>
    <row r="1070" spans="1:9" ht="17.25" x14ac:dyDescent="0.25">
      <c r="A1070" s="2" t="s">
        <v>250</v>
      </c>
      <c r="B1070" s="11">
        <v>165.43496200000001</v>
      </c>
      <c r="C1070" s="45">
        <v>167.201412</v>
      </c>
      <c r="D1070" s="45">
        <v>106.52894787999999</v>
      </c>
      <c r="E1070" s="20">
        <f t="shared" si="85"/>
        <v>0.63712947519845098</v>
      </c>
      <c r="F1070" s="11">
        <v>180.00200000000001</v>
      </c>
      <c r="G1070" s="45">
        <v>272.61946899999998</v>
      </c>
      <c r="H1070" s="45">
        <v>137.51371087999999</v>
      </c>
      <c r="I1070" s="20">
        <f t="shared" si="86"/>
        <v>0.50441632574671325</v>
      </c>
    </row>
    <row r="1071" spans="1:9" x14ac:dyDescent="0.25">
      <c r="A1071" s="2" t="s">
        <v>57</v>
      </c>
      <c r="B1071" s="11">
        <v>11.417524999999999</v>
      </c>
      <c r="C1071" s="45">
        <v>11.417524999999999</v>
      </c>
      <c r="D1071" s="45">
        <v>6.6398096500000001</v>
      </c>
      <c r="E1071" s="20">
        <f t="shared" si="85"/>
        <v>0.58154544439359668</v>
      </c>
      <c r="F1071" s="11">
        <v>7.3252350000000002</v>
      </c>
      <c r="G1071" s="45">
        <v>7.4512349999999996</v>
      </c>
      <c r="H1071" s="45">
        <v>4.9086137300000008</v>
      </c>
      <c r="I1071" s="20">
        <f t="shared" si="86"/>
        <v>0.65876512148657251</v>
      </c>
    </row>
    <row r="1072" spans="1:9" x14ac:dyDescent="0.25">
      <c r="A1072" s="2" t="s">
        <v>58</v>
      </c>
      <c r="B1072" s="11">
        <v>28.406922000000002</v>
      </c>
      <c r="C1072" s="45">
        <v>23.477086</v>
      </c>
      <c r="D1072" s="45">
        <v>16.438833689999999</v>
      </c>
      <c r="E1072" s="20">
        <f t="shared" si="85"/>
        <v>0.70020758496177926</v>
      </c>
      <c r="F1072" s="11">
        <v>367.004166</v>
      </c>
      <c r="G1072" s="45">
        <v>395.33968499999997</v>
      </c>
      <c r="H1072" s="45">
        <v>379.89021052999999</v>
      </c>
      <c r="I1072" s="20">
        <f t="shared" si="86"/>
        <v>0.9609210128500002</v>
      </c>
    </row>
    <row r="1073" spans="1:9" x14ac:dyDescent="0.25">
      <c r="A1073" s="2" t="s">
        <v>59</v>
      </c>
      <c r="B1073" s="11">
        <v>7.4109999999999996</v>
      </c>
      <c r="C1073" s="45">
        <v>7.4109999999999996</v>
      </c>
      <c r="D1073" s="45">
        <v>5.1800296100000001</v>
      </c>
      <c r="E1073" s="20">
        <f t="shared" si="85"/>
        <v>0.6989649993253273</v>
      </c>
      <c r="F1073" s="11">
        <v>85.034295</v>
      </c>
      <c r="G1073" s="45">
        <v>100.534295</v>
      </c>
      <c r="H1073" s="45">
        <v>52.119218950000004</v>
      </c>
      <c r="I1073" s="20">
        <f t="shared" si="86"/>
        <v>0.51842228515154953</v>
      </c>
    </row>
    <row r="1074" spans="1:9" x14ac:dyDescent="0.25">
      <c r="A1074" s="2" t="s">
        <v>60</v>
      </c>
      <c r="B1074" s="11">
        <v>23.967887000000001</v>
      </c>
      <c r="C1074" s="45">
        <v>24.202887</v>
      </c>
      <c r="D1074" s="45">
        <v>18.185658359999998</v>
      </c>
      <c r="E1074" s="20">
        <f t="shared" si="85"/>
        <v>0.7513838477203153</v>
      </c>
      <c r="F1074" s="11">
        <v>31.264053000000001</v>
      </c>
      <c r="G1074" s="45">
        <v>25.264053000000001</v>
      </c>
      <c r="H1074" s="45">
        <v>9.7497308900000004</v>
      </c>
      <c r="I1074" s="20">
        <f t="shared" si="86"/>
        <v>0.38591317434300826</v>
      </c>
    </row>
    <row r="1075" spans="1:9" x14ac:dyDescent="0.25">
      <c r="A1075" s="2" t="s">
        <v>61</v>
      </c>
      <c r="B1075" s="11">
        <v>17.604700000000001</v>
      </c>
      <c r="C1075" s="45">
        <v>17.34544</v>
      </c>
      <c r="D1075" s="45">
        <v>12.366083949999998</v>
      </c>
      <c r="E1075" s="20">
        <f t="shared" si="85"/>
        <v>0.71292996603141801</v>
      </c>
      <c r="F1075" s="11">
        <v>30.8857</v>
      </c>
      <c r="G1075" s="45">
        <v>31.144960000000001</v>
      </c>
      <c r="H1075" s="45">
        <v>22.453123399999999</v>
      </c>
      <c r="I1075" s="20">
        <f t="shared" si="86"/>
        <v>0.72092317344443524</v>
      </c>
    </row>
    <row r="1076" spans="1:9" x14ac:dyDescent="0.25">
      <c r="A1076" s="2" t="s">
        <v>62</v>
      </c>
      <c r="B1076" s="11">
        <v>6</v>
      </c>
      <c r="C1076" s="45">
        <v>6</v>
      </c>
      <c r="D1076" s="45">
        <v>4.1037846</v>
      </c>
      <c r="E1076" s="20">
        <f t="shared" si="85"/>
        <v>0.68396409999999996</v>
      </c>
      <c r="F1076" s="11">
        <v>0.64151000000000002</v>
      </c>
      <c r="G1076" s="45">
        <v>0.64151000000000002</v>
      </c>
      <c r="H1076" s="45">
        <v>0.22968173</v>
      </c>
      <c r="I1076" s="20">
        <f t="shared" si="86"/>
        <v>0.3580329690885567</v>
      </c>
    </row>
    <row r="1077" spans="1:9" x14ac:dyDescent="0.25">
      <c r="A1077" s="2" t="s">
        <v>99</v>
      </c>
      <c r="B1077" s="11">
        <v>13.0266</v>
      </c>
      <c r="C1077" s="45">
        <v>13.0266</v>
      </c>
      <c r="D1077" s="45">
        <v>8.0403994500000007</v>
      </c>
      <c r="E1077" s="20">
        <f t="shared" si="85"/>
        <v>0.61722931923909541</v>
      </c>
      <c r="F1077" s="11">
        <v>3.109</v>
      </c>
      <c r="G1077" s="45">
        <v>4.2487909999999998</v>
      </c>
      <c r="H1077" s="45">
        <v>2.03522713</v>
      </c>
      <c r="I1077" s="20">
        <f t="shared" si="86"/>
        <v>0.47901323694199127</v>
      </c>
    </row>
    <row r="1078" spans="1:9" x14ac:dyDescent="0.25">
      <c r="A1078" s="2" t="s">
        <v>63</v>
      </c>
      <c r="B1078" s="11">
        <v>51.226900000000001</v>
      </c>
      <c r="C1078" s="45">
        <v>51.226900000000001</v>
      </c>
      <c r="D1078" s="45">
        <v>40.236547770000001</v>
      </c>
      <c r="E1078" s="20">
        <f t="shared" si="85"/>
        <v>0.78545740167763423</v>
      </c>
      <c r="F1078" s="11">
        <v>1.4479</v>
      </c>
      <c r="G1078" s="45">
        <v>1.4479</v>
      </c>
      <c r="H1078" s="45">
        <v>0.92090576000000002</v>
      </c>
      <c r="I1078" s="20">
        <f t="shared" si="86"/>
        <v>0.63602856550866771</v>
      </c>
    </row>
    <row r="1079" spans="1:9" x14ac:dyDescent="0.25">
      <c r="A1079" s="2" t="s">
        <v>64</v>
      </c>
      <c r="B1079" s="11">
        <v>8.1247000000000007</v>
      </c>
      <c r="C1079" s="45">
        <v>8.1247000000000007</v>
      </c>
      <c r="D1079" s="45">
        <v>5.4891020999999993</v>
      </c>
      <c r="E1079" s="20">
        <f t="shared" si="85"/>
        <v>0.67560674240279628</v>
      </c>
      <c r="F1079" s="11">
        <v>13.30339</v>
      </c>
      <c r="G1079" s="45">
        <v>13.30339</v>
      </c>
      <c r="H1079" s="45">
        <v>9.1038785799999999</v>
      </c>
      <c r="I1079" s="20">
        <f t="shared" si="86"/>
        <v>0.68432772248276563</v>
      </c>
    </row>
    <row r="1080" spans="1:9" x14ac:dyDescent="0.25">
      <c r="A1080" s="2" t="s">
        <v>86</v>
      </c>
      <c r="B1080" s="11">
        <v>112.03440000000001</v>
      </c>
      <c r="C1080" s="45">
        <v>113.40664200000001</v>
      </c>
      <c r="D1080" s="45">
        <v>85.473509010000001</v>
      </c>
      <c r="E1080" s="20">
        <f t="shared" si="85"/>
        <v>0.75369050262505788</v>
      </c>
      <c r="F1080" s="11">
        <v>3.8889999999999998</v>
      </c>
      <c r="G1080" s="45">
        <v>4.2645590000000002</v>
      </c>
      <c r="H1080" s="45">
        <v>0.32821184999999997</v>
      </c>
      <c r="I1080" s="20">
        <f t="shared" si="86"/>
        <v>7.6962670700534322E-2</v>
      </c>
    </row>
    <row r="1081" spans="1:9" ht="17.25" x14ac:dyDescent="0.25">
      <c r="A1081" s="2" t="s">
        <v>230</v>
      </c>
      <c r="B1081" s="80">
        <v>54.658327</v>
      </c>
      <c r="C1081" s="81">
        <v>54.360326999999998</v>
      </c>
      <c r="D1081" s="81">
        <v>14.81931533</v>
      </c>
      <c r="E1081" s="20">
        <f t="shared" si="85"/>
        <v>0.27261269657189519</v>
      </c>
      <c r="F1081" s="80">
        <v>490.71752600000002</v>
      </c>
      <c r="G1081" s="81">
        <v>469.11552599999999</v>
      </c>
      <c r="H1081" s="81">
        <v>16.074493610000001</v>
      </c>
      <c r="I1081" s="20">
        <f t="shared" si="86"/>
        <v>3.426553315568584E-2</v>
      </c>
    </row>
    <row r="1082" spans="1:9" x14ac:dyDescent="0.25">
      <c r="A1082" s="2" t="s">
        <v>65</v>
      </c>
      <c r="B1082" s="11">
        <v>6.5351100000000004</v>
      </c>
      <c r="C1082" s="45">
        <v>6.5247719999999996</v>
      </c>
      <c r="D1082" s="45">
        <v>4.2548174200000002</v>
      </c>
      <c r="E1082" s="20">
        <f t="shared" si="85"/>
        <v>0.65210208418010629</v>
      </c>
      <c r="F1082" s="11">
        <v>6.8336300000000003</v>
      </c>
      <c r="G1082" s="45">
        <v>6.8336300000000003</v>
      </c>
      <c r="H1082" s="45">
        <v>0.73053213000000006</v>
      </c>
      <c r="I1082" s="20">
        <f t="shared" si="86"/>
        <v>0.10690249984268976</v>
      </c>
    </row>
    <row r="1083" spans="1:9" x14ac:dyDescent="0.25">
      <c r="A1083" s="2" t="s">
        <v>66</v>
      </c>
      <c r="B1083" s="11">
        <v>20.989224</v>
      </c>
      <c r="C1083" s="45">
        <v>22.916581999999998</v>
      </c>
      <c r="D1083" s="45">
        <v>18.186534989999998</v>
      </c>
      <c r="E1083" s="20">
        <f t="shared" si="85"/>
        <v>0.79359718608996754</v>
      </c>
      <c r="F1083" s="11">
        <v>85.004999999999995</v>
      </c>
      <c r="G1083" s="45">
        <v>96.489613000000006</v>
      </c>
      <c r="H1083" s="45">
        <v>46.597145279999999</v>
      </c>
      <c r="I1083" s="20">
        <f t="shared" si="86"/>
        <v>0.48292395244657055</v>
      </c>
    </row>
    <row r="1084" spans="1:9" x14ac:dyDescent="0.25">
      <c r="A1084" s="7" t="s">
        <v>87</v>
      </c>
      <c r="B1084" s="11">
        <v>3.323515</v>
      </c>
      <c r="C1084" s="45">
        <v>4.2703239999999996</v>
      </c>
      <c r="D1084" s="45">
        <v>2.66047726</v>
      </c>
      <c r="E1084" s="20">
        <f t="shared" si="85"/>
        <v>0.6230153168705701</v>
      </c>
      <c r="F1084" s="11">
        <v>2.165</v>
      </c>
      <c r="G1084" s="45">
        <v>2.165</v>
      </c>
      <c r="H1084" s="45">
        <v>1.3820277599999999</v>
      </c>
      <c r="I1084" s="20">
        <f t="shared" si="86"/>
        <v>0.63835000461893765</v>
      </c>
    </row>
    <row r="1085" spans="1:9" x14ac:dyDescent="0.25">
      <c r="A1085" s="2" t="s">
        <v>67</v>
      </c>
      <c r="B1085" s="11">
        <v>14.625904</v>
      </c>
      <c r="C1085" s="45">
        <v>14.274984</v>
      </c>
      <c r="D1085" s="45">
        <v>11.009279339999999</v>
      </c>
      <c r="E1085" s="20">
        <f t="shared" si="85"/>
        <v>0.77122883920570418</v>
      </c>
      <c r="F1085" s="11">
        <v>3.997096</v>
      </c>
      <c r="G1085" s="45">
        <v>6.0765940000000001</v>
      </c>
      <c r="H1085" s="45">
        <v>3.8959550800000002</v>
      </c>
      <c r="I1085" s="20">
        <f t="shared" si="86"/>
        <v>0.64114125116800635</v>
      </c>
    </row>
    <row r="1086" spans="1:9" x14ac:dyDescent="0.25">
      <c r="A1086" s="2" t="s">
        <v>68</v>
      </c>
      <c r="B1086" s="11">
        <v>7.0267099999999996</v>
      </c>
      <c r="C1086" s="45">
        <v>6.9967100000000002</v>
      </c>
      <c r="D1086" s="45">
        <v>5.1851767000000004</v>
      </c>
      <c r="E1086" s="20">
        <f t="shared" si="85"/>
        <v>0.741087839856161</v>
      </c>
      <c r="F1086" s="11">
        <v>43.6892</v>
      </c>
      <c r="G1086" s="45">
        <v>43.6892</v>
      </c>
      <c r="H1086" s="45">
        <v>38.008499350000001</v>
      </c>
      <c r="I1086" s="20">
        <f t="shared" si="86"/>
        <v>0.8699747157192167</v>
      </c>
    </row>
    <row r="1087" spans="1:9" x14ac:dyDescent="0.25">
      <c r="A1087" s="2" t="s">
        <v>69</v>
      </c>
      <c r="B1087" s="11">
        <v>7.1890000000000001</v>
      </c>
      <c r="C1087" s="45">
        <v>7.1890000000000001</v>
      </c>
      <c r="D1087" s="45">
        <v>5.40121947</v>
      </c>
      <c r="E1087" s="20">
        <f t="shared" si="85"/>
        <v>0.75131721658088746</v>
      </c>
      <c r="F1087" s="11">
        <v>1.8360000000000001</v>
      </c>
      <c r="G1087" s="45">
        <v>1.786</v>
      </c>
      <c r="H1087" s="45">
        <v>1.3183542800000001</v>
      </c>
      <c r="I1087" s="20">
        <f t="shared" si="86"/>
        <v>0.73816029115341553</v>
      </c>
    </row>
    <row r="1088" spans="1:9" x14ac:dyDescent="0.25">
      <c r="A1088" s="2" t="s">
        <v>70</v>
      </c>
      <c r="B1088" s="11">
        <v>6.3311000000000002</v>
      </c>
      <c r="C1088" s="45">
        <v>6.2824520000000001</v>
      </c>
      <c r="D1088" s="45">
        <v>4.6345391500000002</v>
      </c>
      <c r="E1088" s="20">
        <f t="shared" si="85"/>
        <v>0.73769591076859797</v>
      </c>
      <c r="F1088" s="11">
        <v>0.62653499999999995</v>
      </c>
      <c r="G1088" s="45">
        <v>0.67518299999999998</v>
      </c>
      <c r="H1088" s="45">
        <v>0.58374630000000005</v>
      </c>
      <c r="I1088" s="20">
        <f t="shared" si="86"/>
        <v>0.86457493746139946</v>
      </c>
    </row>
    <row r="1089" spans="1:9" x14ac:dyDescent="0.25">
      <c r="A1089" s="2" t="s">
        <v>71</v>
      </c>
      <c r="B1089" s="11">
        <v>13.426600000000001</v>
      </c>
      <c r="C1089" s="45">
        <v>13.426591</v>
      </c>
      <c r="D1089" s="45">
        <v>9.75276253</v>
      </c>
      <c r="E1089" s="20">
        <f t="shared" si="85"/>
        <v>0.72637667521115379</v>
      </c>
      <c r="F1089" s="11">
        <v>2.6362000000000001</v>
      </c>
      <c r="G1089" s="45">
        <v>2.6362040000000002</v>
      </c>
      <c r="H1089" s="45">
        <v>2.4420597400000004</v>
      </c>
      <c r="I1089" s="20">
        <f t="shared" si="86"/>
        <v>0.92635461443803291</v>
      </c>
    </row>
    <row r="1090" spans="1:9" x14ac:dyDescent="0.25">
      <c r="A1090" s="2" t="s">
        <v>72</v>
      </c>
      <c r="B1090" s="11">
        <v>1.6839999999999999</v>
      </c>
      <c r="C1090" s="45">
        <v>1.6839999999999999</v>
      </c>
      <c r="D1090" s="45">
        <v>1.1265370100000001</v>
      </c>
      <c r="E1090" s="20">
        <f t="shared" si="85"/>
        <v>0.66896497030878865</v>
      </c>
      <c r="F1090" s="11" t="s">
        <v>20</v>
      </c>
      <c r="G1090" s="69" t="s">
        <v>20</v>
      </c>
      <c r="H1090" s="69" t="s">
        <v>20</v>
      </c>
      <c r="I1090" s="20" t="s">
        <v>20</v>
      </c>
    </row>
    <row r="1091" spans="1:9" x14ac:dyDescent="0.25">
      <c r="A1091" s="2" t="s">
        <v>73</v>
      </c>
      <c r="B1091" s="11">
        <v>21.214099999999998</v>
      </c>
      <c r="C1091" s="45">
        <v>21.214099999999998</v>
      </c>
      <c r="D1091" s="45">
        <v>15.62157726</v>
      </c>
      <c r="E1091" s="20">
        <f t="shared" si="85"/>
        <v>0.73637709165130749</v>
      </c>
      <c r="F1091" s="11" t="s">
        <v>20</v>
      </c>
      <c r="G1091" s="69" t="s">
        <v>20</v>
      </c>
      <c r="H1091" s="69" t="s">
        <v>20</v>
      </c>
      <c r="I1091" s="20" t="s">
        <v>20</v>
      </c>
    </row>
    <row r="1092" spans="1:9" x14ac:dyDescent="0.25">
      <c r="A1092" s="24" t="s">
        <v>231</v>
      </c>
      <c r="B1092" s="11">
        <v>8.5654690000000002</v>
      </c>
      <c r="C1092" s="45">
        <v>8.5654690000000002</v>
      </c>
      <c r="D1092" s="45">
        <v>3.5301862400000004</v>
      </c>
      <c r="E1092" s="20">
        <f t="shared" si="85"/>
        <v>0.41214161653027992</v>
      </c>
      <c r="F1092" s="11">
        <v>0.60272999999999999</v>
      </c>
      <c r="G1092" s="69">
        <v>2.144892</v>
      </c>
      <c r="H1092" s="69">
        <v>1.1138182599999999</v>
      </c>
      <c r="I1092" s="20">
        <f t="shared" ref="I1092:I1093" si="87">H1092/G1092</f>
        <v>0.51928873808098497</v>
      </c>
    </row>
    <row r="1093" spans="1:9" x14ac:dyDescent="0.25">
      <c r="A1093" s="25" t="s">
        <v>232</v>
      </c>
      <c r="B1093" s="11">
        <v>6.7720099999999999</v>
      </c>
      <c r="C1093" s="45">
        <v>6.7717260000000001</v>
      </c>
      <c r="D1093" s="45">
        <v>5.0485724699999999</v>
      </c>
      <c r="E1093" s="20">
        <f t="shared" si="85"/>
        <v>0.7455370270445083</v>
      </c>
      <c r="F1093" s="11">
        <v>0.72184999999999999</v>
      </c>
      <c r="G1093" s="69">
        <v>0.72213400000000005</v>
      </c>
      <c r="H1093" s="69">
        <v>1.1173569999999999E-2</v>
      </c>
      <c r="I1093" s="20">
        <f t="shared" si="87"/>
        <v>1.547298700795143E-2</v>
      </c>
    </row>
    <row r="1094" spans="1:9" x14ac:dyDescent="0.25">
      <c r="A1094" s="25" t="s">
        <v>107</v>
      </c>
      <c r="B1094" s="11">
        <v>154.146118</v>
      </c>
      <c r="C1094" s="45">
        <v>153.84101799999999</v>
      </c>
      <c r="D1094" s="45">
        <v>120.69247415000001</v>
      </c>
      <c r="E1094" s="20">
        <f t="shared" si="85"/>
        <v>0.78452727184891624</v>
      </c>
      <c r="F1094" s="11">
        <v>13.914440000000001</v>
      </c>
      <c r="G1094" s="69">
        <v>14.21954</v>
      </c>
      <c r="H1094" s="69">
        <v>5.3844698099999997</v>
      </c>
      <c r="I1094" s="20">
        <f>H1094/G1094</f>
        <v>0.37866694773529941</v>
      </c>
    </row>
    <row r="1095" spans="1:9" x14ac:dyDescent="0.25">
      <c r="A1095" s="22" t="s">
        <v>112</v>
      </c>
      <c r="B1095" s="11">
        <v>2.3157350000000001</v>
      </c>
      <c r="C1095" s="45">
        <v>2.3157350000000001</v>
      </c>
      <c r="D1095" s="45">
        <v>1.8162363700000002</v>
      </c>
      <c r="E1095" s="20">
        <f t="shared" si="85"/>
        <v>0.78430233597540311</v>
      </c>
      <c r="F1095" s="11" t="s">
        <v>20</v>
      </c>
      <c r="G1095" s="69" t="s">
        <v>20</v>
      </c>
      <c r="H1095" s="69" t="s">
        <v>20</v>
      </c>
      <c r="I1095" s="20" t="s">
        <v>20</v>
      </c>
    </row>
    <row r="1096" spans="1:9" x14ac:dyDescent="0.25">
      <c r="A1096" s="2" t="s">
        <v>77</v>
      </c>
      <c r="B1096" s="11">
        <v>24.163</v>
      </c>
      <c r="C1096" s="45">
        <v>24.163</v>
      </c>
      <c r="D1096" s="45">
        <v>13.510888359999999</v>
      </c>
      <c r="E1096" s="20">
        <f t="shared" si="85"/>
        <v>0.55915607995695893</v>
      </c>
      <c r="F1096" s="11">
        <v>2.37405</v>
      </c>
      <c r="G1096" s="69">
        <v>2.6515499999999999</v>
      </c>
      <c r="H1096" s="69">
        <v>1.13873267</v>
      </c>
      <c r="I1096" s="20">
        <f t="shared" si="86"/>
        <v>0.42945924836416438</v>
      </c>
    </row>
    <row r="1097" spans="1:9" x14ac:dyDescent="0.25">
      <c r="A1097" s="7" t="s">
        <v>78</v>
      </c>
      <c r="B1097" s="11">
        <v>9.8908000000000005</v>
      </c>
      <c r="C1097" s="45">
        <v>9.8908000000000005</v>
      </c>
      <c r="D1097" s="45">
        <v>3.5072409200000001</v>
      </c>
      <c r="E1097" s="20">
        <f t="shared" si="85"/>
        <v>0.35459628341489058</v>
      </c>
      <c r="F1097" s="11">
        <v>2.6825060000000001</v>
      </c>
      <c r="G1097" s="69">
        <v>2.6825060000000001</v>
      </c>
      <c r="H1097" s="69">
        <v>2.3401691900000001</v>
      </c>
      <c r="I1097" s="20">
        <f t="shared" si="86"/>
        <v>0.87238171694676547</v>
      </c>
    </row>
    <row r="1098" spans="1:9" x14ac:dyDescent="0.25">
      <c r="A1098" s="2" t="s">
        <v>79</v>
      </c>
      <c r="B1098" s="11">
        <v>55.417900000000003</v>
      </c>
      <c r="C1098" s="45">
        <v>56.697899999999997</v>
      </c>
      <c r="D1098" s="45">
        <v>39.299549340000006</v>
      </c>
      <c r="E1098" s="20">
        <f t="shared" si="85"/>
        <v>0.69313941680379709</v>
      </c>
      <c r="F1098" s="11">
        <v>4.9000000000000004</v>
      </c>
      <c r="G1098" s="69">
        <v>4.9000000000000004</v>
      </c>
      <c r="H1098" s="69">
        <v>2.6820819900000004</v>
      </c>
      <c r="I1098" s="20">
        <f t="shared" si="86"/>
        <v>0.54736367142857145</v>
      </c>
    </row>
    <row r="1099" spans="1:9" x14ac:dyDescent="0.25">
      <c r="A1099" s="2" t="s">
        <v>80</v>
      </c>
      <c r="B1099" s="11">
        <v>240.63759999999999</v>
      </c>
      <c r="C1099" s="45">
        <v>240.631159</v>
      </c>
      <c r="D1099" s="45">
        <v>179.38791859</v>
      </c>
      <c r="E1099" s="20">
        <f t="shared" si="85"/>
        <v>0.74548915167715246</v>
      </c>
      <c r="F1099" s="11">
        <v>13.59127</v>
      </c>
      <c r="G1099" s="69">
        <v>13.59127</v>
      </c>
      <c r="H1099" s="69">
        <v>8.9616019600000012</v>
      </c>
      <c r="I1099" s="20">
        <f t="shared" si="86"/>
        <v>0.65936457446581531</v>
      </c>
    </row>
    <row r="1100" spans="1:9" x14ac:dyDescent="0.25">
      <c r="A1100" s="2" t="s">
        <v>88</v>
      </c>
      <c r="B1100" s="11">
        <v>93.595080999999993</v>
      </c>
      <c r="C1100" s="45">
        <v>93.647931</v>
      </c>
      <c r="D1100" s="45">
        <v>70.513788560000009</v>
      </c>
      <c r="E1100" s="20">
        <f t="shared" si="85"/>
        <v>0.7529668601007321</v>
      </c>
      <c r="F1100" s="11">
        <v>12.08475</v>
      </c>
      <c r="G1100" s="69">
        <v>12.866</v>
      </c>
      <c r="H1100" s="69">
        <v>7.7697015</v>
      </c>
      <c r="I1100" s="20">
        <f t="shared" si="86"/>
        <v>0.60389410073060779</v>
      </c>
    </row>
    <row r="1101" spans="1:9" x14ac:dyDescent="0.25">
      <c r="A1101" s="2" t="s">
        <v>81</v>
      </c>
      <c r="B1101" s="11">
        <v>0.5</v>
      </c>
      <c r="C1101" s="45">
        <v>0.5</v>
      </c>
      <c r="D1101" s="45">
        <v>0.35937332</v>
      </c>
      <c r="E1101" s="20">
        <f t="shared" si="85"/>
        <v>0.71874663999999999</v>
      </c>
      <c r="F1101" s="11" t="s">
        <v>20</v>
      </c>
      <c r="G1101" s="69" t="s">
        <v>20</v>
      </c>
      <c r="H1101" s="69" t="s">
        <v>20</v>
      </c>
      <c r="I1101" s="20" t="s">
        <v>20</v>
      </c>
    </row>
    <row r="1102" spans="1:9" ht="15.75" thickBot="1" x14ac:dyDescent="0.3">
      <c r="A1102" s="9" t="s">
        <v>82</v>
      </c>
      <c r="B1102" s="16">
        <v>32.581940000000003</v>
      </c>
      <c r="C1102" s="47">
        <v>33.475360999999999</v>
      </c>
      <c r="D1102" s="47">
        <v>16.181248329999999</v>
      </c>
      <c r="E1102" s="31">
        <f>D1102/C1102</f>
        <v>0.48337785901696473</v>
      </c>
      <c r="F1102" s="16">
        <v>7.7409999999999997</v>
      </c>
      <c r="G1102" s="181">
        <v>7.8109489999999999</v>
      </c>
      <c r="H1102" s="181">
        <v>5.1549971900000005</v>
      </c>
      <c r="I1102" s="33">
        <f>H1102/G1102</f>
        <v>0.65997066297577933</v>
      </c>
    </row>
    <row r="1103" spans="1:9" ht="15.75" thickBot="1" x14ac:dyDescent="0.3">
      <c r="A1103" s="37" t="s">
        <v>102</v>
      </c>
      <c r="B1103" s="182">
        <f>SUM(B1104:B1109)</f>
        <v>1397.260462</v>
      </c>
      <c r="C1103" s="183">
        <f>SUM(C1104:C1109)</f>
        <v>1340.9938029999998</v>
      </c>
      <c r="D1103" s="183">
        <f>SUM(D1104:D1109)</f>
        <v>507.94791096</v>
      </c>
      <c r="E1103" s="75">
        <f>D1103/C1103</f>
        <v>0.37878468179617686</v>
      </c>
      <c r="F1103" s="184">
        <f>SUM(F1104:F1109)</f>
        <v>4386.0544879999998</v>
      </c>
      <c r="G1103" s="40">
        <f>SUM(G1104:G1109)</f>
        <v>4468.2506470000008</v>
      </c>
      <c r="H1103" s="40">
        <f>SUM(H1104:H1109)</f>
        <v>3742.6806987</v>
      </c>
      <c r="I1103" s="41">
        <f>H1103/G1103</f>
        <v>0.83761655161687243</v>
      </c>
    </row>
    <row r="1104" spans="1:9" x14ac:dyDescent="0.25">
      <c r="A1104" s="7" t="s">
        <v>89</v>
      </c>
      <c r="B1104" s="185">
        <v>274.57781499999999</v>
      </c>
      <c r="C1104" s="186">
        <v>189.327</v>
      </c>
      <c r="D1104" s="186">
        <v>77.444660580000004</v>
      </c>
      <c r="E1104" s="191">
        <f>D1104/C1104</f>
        <v>0.40905238333676658</v>
      </c>
      <c r="F1104" s="172">
        <v>205.71276599999999</v>
      </c>
      <c r="G1104" s="173">
        <v>290.83308099999999</v>
      </c>
      <c r="H1104" s="173">
        <v>204.40153597999998</v>
      </c>
      <c r="I1104" s="30">
        <f>H1104/G1104</f>
        <v>0.70281391400588289</v>
      </c>
    </row>
    <row r="1105" spans="1:9" x14ac:dyDescent="0.25">
      <c r="A1105" s="2" t="s">
        <v>90</v>
      </c>
      <c r="B1105" s="11">
        <v>339.93290000000002</v>
      </c>
      <c r="C1105" s="45">
        <v>369.93290000000002</v>
      </c>
      <c r="D1105" s="45">
        <v>224.88023999999999</v>
      </c>
      <c r="E1105" s="20">
        <f>D1105/C1105</f>
        <v>0.60789467495321448</v>
      </c>
      <c r="F1105" s="11">
        <v>2007.0446999999999</v>
      </c>
      <c r="G1105" s="69">
        <v>2007.0446999999999</v>
      </c>
      <c r="H1105" s="69">
        <v>1684.0353480000001</v>
      </c>
      <c r="I1105" s="20">
        <f>H1105/G1105</f>
        <v>0.83906220324838809</v>
      </c>
    </row>
    <row r="1106" spans="1:9" x14ac:dyDescent="0.25">
      <c r="A1106" s="2" t="s">
        <v>91</v>
      </c>
      <c r="B1106" s="11">
        <v>210.8706</v>
      </c>
      <c r="C1106" s="45">
        <v>210.8706</v>
      </c>
      <c r="D1106" s="45">
        <v>163.189549</v>
      </c>
      <c r="E1106" s="20">
        <f t="shared" ref="E1106:E1108" si="88">D1106/C1106</f>
        <v>0.77388478526641458</v>
      </c>
      <c r="F1106" s="11">
        <v>530.31790000000001</v>
      </c>
      <c r="G1106" s="69">
        <v>530.31790000000001</v>
      </c>
      <c r="H1106" s="69">
        <v>530.31790000000001</v>
      </c>
      <c r="I1106" s="20">
        <f t="shared" ref="I1106" si="89">H1106/G1106</f>
        <v>1</v>
      </c>
    </row>
    <row r="1107" spans="1:9" ht="17.25" x14ac:dyDescent="0.25">
      <c r="A1107" s="2" t="s">
        <v>233</v>
      </c>
      <c r="B1107" s="11" t="s">
        <v>20</v>
      </c>
      <c r="C1107" s="69" t="s">
        <v>20</v>
      </c>
      <c r="D1107" s="69" t="s">
        <v>20</v>
      </c>
      <c r="E1107" s="20" t="s">
        <v>20</v>
      </c>
      <c r="F1107" s="80">
        <v>1461.0985000000001</v>
      </c>
      <c r="G1107" s="81">
        <v>1461.1585</v>
      </c>
      <c r="H1107" s="81">
        <v>1307.8194512</v>
      </c>
      <c r="I1107" s="20">
        <f>H1107/G1107</f>
        <v>0.89505652617426512</v>
      </c>
    </row>
    <row r="1108" spans="1:9" x14ac:dyDescent="0.25">
      <c r="A1108" s="2" t="s">
        <v>92</v>
      </c>
      <c r="B1108" s="11">
        <v>2.9946999999999999</v>
      </c>
      <c r="C1108" s="45">
        <v>2.9946999999999999</v>
      </c>
      <c r="D1108" s="45">
        <v>1.1265063100000001</v>
      </c>
      <c r="E1108" s="20">
        <f t="shared" si="88"/>
        <v>0.37616666444051161</v>
      </c>
      <c r="F1108" s="11" t="s">
        <v>20</v>
      </c>
      <c r="G1108" s="12" t="s">
        <v>20</v>
      </c>
      <c r="H1108" s="12" t="s">
        <v>20</v>
      </c>
      <c r="I1108" s="20" t="s">
        <v>20</v>
      </c>
    </row>
    <row r="1109" spans="1:9" ht="15.75" thickBot="1" x14ac:dyDescent="0.3">
      <c r="A1109" s="9" t="s">
        <v>93</v>
      </c>
      <c r="B1109" s="16">
        <v>568.88444700000002</v>
      </c>
      <c r="C1109" s="47">
        <v>567.86860300000001</v>
      </c>
      <c r="D1109" s="47">
        <v>41.306955070000001</v>
      </c>
      <c r="E1109" s="31">
        <f>D1109/C1109</f>
        <v>7.274033966973871E-2</v>
      </c>
      <c r="F1109" s="16">
        <v>181.88062199999999</v>
      </c>
      <c r="G1109" s="47">
        <v>178.896466</v>
      </c>
      <c r="H1109" s="47">
        <v>16.106463519999998</v>
      </c>
      <c r="I1109" s="31">
        <f>H1109/G1109</f>
        <v>9.0032318022425312E-2</v>
      </c>
    </row>
    <row r="1110" spans="1:9" x14ac:dyDescent="0.25">
      <c r="A1110" s="208" t="s">
        <v>234</v>
      </c>
      <c r="B1110" s="208"/>
      <c r="C1110" s="208" t="s">
        <v>216</v>
      </c>
      <c r="D1110" s="208"/>
      <c r="E1110" s="208"/>
      <c r="F1110" s="208"/>
      <c r="G1110" s="208"/>
      <c r="H1110" s="187"/>
      <c r="I1110" s="187"/>
    </row>
    <row r="1111" spans="1:9" x14ac:dyDescent="0.25">
      <c r="A1111" s="209" t="s">
        <v>245</v>
      </c>
      <c r="B1111" s="209"/>
      <c r="C1111" s="209"/>
      <c r="D1111" s="209"/>
      <c r="E1111" s="209"/>
      <c r="F1111" s="209"/>
      <c r="G1111" s="209"/>
      <c r="H1111" s="209"/>
      <c r="I1111" s="209"/>
    </row>
    <row r="1112" spans="1:9" x14ac:dyDescent="0.25">
      <c r="A1112" s="210" t="s">
        <v>97</v>
      </c>
      <c r="B1112" s="210"/>
      <c r="C1112" s="210"/>
      <c r="D1112" s="210"/>
      <c r="E1112" s="210"/>
      <c r="F1112" s="210"/>
      <c r="G1112" s="210"/>
      <c r="H1112" s="210"/>
      <c r="I1112" s="210"/>
    </row>
    <row r="1113" spans="1:9" x14ac:dyDescent="0.25">
      <c r="A1113" s="211" t="s">
        <v>235</v>
      </c>
      <c r="B1113" s="211"/>
      <c r="C1113" s="211"/>
      <c r="D1113" s="211"/>
      <c r="E1113" s="211"/>
      <c r="F1113" s="211"/>
      <c r="G1113" s="211"/>
      <c r="H1113" s="211"/>
      <c r="I1113" s="211"/>
    </row>
    <row r="1114" spans="1:9" x14ac:dyDescent="0.25">
      <c r="A1114" s="212" t="s">
        <v>236</v>
      </c>
      <c r="B1114" s="212"/>
      <c r="C1114" s="212"/>
      <c r="D1114" s="212"/>
      <c r="E1114" s="212"/>
      <c r="F1114" s="212"/>
      <c r="G1114" s="212"/>
      <c r="H1114" s="212"/>
      <c r="I1114" s="212"/>
    </row>
    <row r="1115" spans="1:9" x14ac:dyDescent="0.25">
      <c r="A1115" s="210" t="s">
        <v>248</v>
      </c>
      <c r="B1115" s="210"/>
      <c r="C1115" s="210"/>
      <c r="D1115" s="210"/>
      <c r="E1115" s="210"/>
      <c r="F1115" s="210"/>
      <c r="G1115" s="210"/>
      <c r="H1115" s="210"/>
      <c r="I1115" s="210"/>
    </row>
    <row r="1116" spans="1:9" x14ac:dyDescent="0.25">
      <c r="A1116" s="213" t="s">
        <v>238</v>
      </c>
      <c r="B1116" s="213"/>
      <c r="C1116" s="213"/>
      <c r="D1116" s="213"/>
      <c r="E1116" s="213"/>
      <c r="F1116" s="213"/>
      <c r="G1116" s="213"/>
      <c r="H1116" s="213"/>
      <c r="I1116" s="213"/>
    </row>
    <row r="1117" spans="1:9" x14ac:dyDescent="0.25">
      <c r="A1117" s="214"/>
      <c r="B1117" s="214"/>
      <c r="C1117" s="214"/>
      <c r="D1117" s="214"/>
      <c r="E1117" s="214"/>
      <c r="F1117" s="214"/>
      <c r="G1117" s="214"/>
      <c r="H1117" s="214"/>
      <c r="I1117" s="214"/>
    </row>
    <row r="1118" spans="1:9" x14ac:dyDescent="0.25">
      <c r="A1118" s="215" t="s">
        <v>0</v>
      </c>
      <c r="B1118" s="215"/>
      <c r="C1118" s="215"/>
      <c r="D1118" s="215"/>
      <c r="E1118" s="215"/>
      <c r="F1118" s="215"/>
      <c r="G1118" s="215"/>
      <c r="H1118" s="215"/>
      <c r="I1118" s="215"/>
    </row>
    <row r="1119" spans="1:9" x14ac:dyDescent="0.25">
      <c r="A1119" s="215" t="s">
        <v>1</v>
      </c>
      <c r="B1119" s="215"/>
      <c r="C1119" s="215"/>
      <c r="D1119" s="215"/>
      <c r="E1119" s="215"/>
      <c r="F1119" s="215"/>
      <c r="G1119" s="215"/>
      <c r="H1119" s="215"/>
      <c r="I1119" s="215"/>
    </row>
    <row r="1120" spans="1:9" x14ac:dyDescent="0.25">
      <c r="A1120" s="216" t="s">
        <v>260</v>
      </c>
      <c r="B1120" s="216"/>
      <c r="C1120" s="216"/>
      <c r="D1120" s="216"/>
      <c r="E1120" s="216"/>
      <c r="F1120" s="216"/>
      <c r="G1120" s="216"/>
      <c r="H1120" s="216"/>
      <c r="I1120" s="216"/>
    </row>
    <row r="1121" spans="1:9" x14ac:dyDescent="0.25">
      <c r="A1121" s="216" t="s">
        <v>98</v>
      </c>
      <c r="B1121" s="216"/>
      <c r="C1121" s="216"/>
      <c r="D1121" s="216"/>
      <c r="E1121" s="216"/>
      <c r="F1121" s="216"/>
      <c r="G1121" s="216"/>
      <c r="H1121" s="216"/>
      <c r="I1121" s="216"/>
    </row>
    <row r="1122" spans="1:9" x14ac:dyDescent="0.25">
      <c r="A1122" s="216" t="s">
        <v>2</v>
      </c>
      <c r="B1122" s="216"/>
      <c r="C1122" s="216"/>
      <c r="D1122" s="216"/>
      <c r="E1122" s="216"/>
      <c r="F1122" s="216"/>
      <c r="G1122" s="216"/>
      <c r="H1122" s="216"/>
      <c r="I1122" s="216"/>
    </row>
    <row r="1123" spans="1:9" x14ac:dyDescent="0.25">
      <c r="A1123" s="216" t="s">
        <v>251</v>
      </c>
      <c r="B1123" s="216"/>
      <c r="C1123" s="216"/>
      <c r="D1123" s="216"/>
      <c r="E1123" s="216"/>
      <c r="F1123" s="216"/>
      <c r="G1123" s="216"/>
      <c r="H1123" s="216"/>
      <c r="I1123" s="216"/>
    </row>
    <row r="1124" spans="1:9" ht="15.75" thickBot="1" x14ac:dyDescent="0.3">
      <c r="A1124" s="217" t="s">
        <v>3</v>
      </c>
      <c r="B1124" s="217"/>
      <c r="C1124" s="217"/>
      <c r="D1124" s="217"/>
      <c r="E1124" s="217"/>
      <c r="F1124" s="217"/>
      <c r="G1124" s="217"/>
      <c r="H1124" s="217"/>
      <c r="I1124" s="217"/>
    </row>
    <row r="1125" spans="1:9" x14ac:dyDescent="0.25">
      <c r="A1125" s="218" t="s">
        <v>4</v>
      </c>
      <c r="B1125" s="220" t="s">
        <v>5</v>
      </c>
      <c r="C1125" s="221"/>
      <c r="D1125" s="221"/>
      <c r="E1125" s="222"/>
      <c r="F1125" s="220" t="s">
        <v>6</v>
      </c>
      <c r="G1125" s="221"/>
      <c r="H1125" s="221"/>
      <c r="I1125" s="223"/>
    </row>
    <row r="1126" spans="1:9" ht="30.75" thickBot="1" x14ac:dyDescent="0.3">
      <c r="A1126" s="219"/>
      <c r="B1126" s="167" t="s">
        <v>7</v>
      </c>
      <c r="C1126" s="168" t="s">
        <v>8</v>
      </c>
      <c r="D1126" s="168" t="s">
        <v>227</v>
      </c>
      <c r="E1126" s="169" t="s">
        <v>10</v>
      </c>
      <c r="F1126" s="170" t="s">
        <v>7</v>
      </c>
      <c r="G1126" s="168" t="s">
        <v>8</v>
      </c>
      <c r="H1126" s="168" t="s">
        <v>227</v>
      </c>
      <c r="I1126" s="171" t="s">
        <v>10</v>
      </c>
    </row>
    <row r="1127" spans="1:9" ht="15.75" thickBot="1" x14ac:dyDescent="0.3">
      <c r="A1127" s="77" t="s">
        <v>100</v>
      </c>
      <c r="B1127" s="26">
        <f>B1128+B1215</f>
        <v>14318.394163000003</v>
      </c>
      <c r="C1127" s="27">
        <f>C1128+C1215</f>
        <v>14218.022284000002</v>
      </c>
      <c r="D1127" s="27">
        <f>D1128+D1215</f>
        <v>11514.492420690001</v>
      </c>
      <c r="E1127" s="58">
        <f>D1127/C1127</f>
        <v>0.80985190420243114</v>
      </c>
      <c r="F1127" s="26">
        <f>F1128+F1215</f>
        <v>9549.4804909999984</v>
      </c>
      <c r="G1127" s="27">
        <f>G1128+G1215</f>
        <v>10104.893014000001</v>
      </c>
      <c r="H1127" s="27">
        <f>H1128+H1215</f>
        <v>8325.8257088300015</v>
      </c>
      <c r="I1127" s="28">
        <f>H1127/G1127</f>
        <v>0.82394001572256537</v>
      </c>
    </row>
    <row r="1128" spans="1:9" ht="15.75" thickBot="1" x14ac:dyDescent="0.3">
      <c r="A1128" s="78" t="s">
        <v>11</v>
      </c>
      <c r="B1128" s="39">
        <f>B1129+B1156+B1157</f>
        <v>12921.133701000002</v>
      </c>
      <c r="C1128" s="40">
        <f>C1129+C1156+C1157</f>
        <v>12881.444350000002</v>
      </c>
      <c r="D1128" s="40">
        <f>D1129+D1156+D1157</f>
        <v>10934.720917680001</v>
      </c>
      <c r="E1128" s="59">
        <f>D1128/C1128</f>
        <v>0.84887382350722174</v>
      </c>
      <c r="F1128" s="39">
        <f>F1129+F1157</f>
        <v>5163.4260029999987</v>
      </c>
      <c r="G1128" s="40">
        <f>G1129+G1157</f>
        <v>5626.7288750000007</v>
      </c>
      <c r="H1128" s="40">
        <f>H1129+H1157</f>
        <v>4292.6853951900011</v>
      </c>
      <c r="I1128" s="41">
        <f>H1128/G1128</f>
        <v>0.76290958575643131</v>
      </c>
    </row>
    <row r="1129" spans="1:9" ht="15.75" thickBot="1" x14ac:dyDescent="0.3">
      <c r="A1129" s="79" t="s">
        <v>12</v>
      </c>
      <c r="B1129" s="18">
        <f>SUM(B1130:B1155)</f>
        <v>4997.6875549999995</v>
      </c>
      <c r="C1129" s="19">
        <f>SUM(C1130:C1155)</f>
        <v>5049.6736249999994</v>
      </c>
      <c r="D1129" s="19">
        <f>SUM(D1130:D1155)</f>
        <v>4323.7596439000008</v>
      </c>
      <c r="E1129" s="60">
        <f>D1129/C1129</f>
        <v>0.8562453665309907</v>
      </c>
      <c r="F1129" s="18">
        <f>SUM(F1130:F1156)</f>
        <v>2985.1766299999999</v>
      </c>
      <c r="G1129" s="19">
        <f>SUM(G1130:G1156)</f>
        <v>3333.5923570000004</v>
      </c>
      <c r="H1129" s="19">
        <f>SUM(H1130:H1156)</f>
        <v>2692.39670484</v>
      </c>
      <c r="I1129" s="29">
        <f>H1129/G1129</f>
        <v>0.80765625082695125</v>
      </c>
    </row>
    <row r="1130" spans="1:9" x14ac:dyDescent="0.25">
      <c r="A1130" s="1" t="s">
        <v>13</v>
      </c>
      <c r="B1130" s="172">
        <v>31.189297</v>
      </c>
      <c r="C1130" s="173">
        <v>31.043852000000001</v>
      </c>
      <c r="D1130" s="173">
        <v>26.543090710000001</v>
      </c>
      <c r="E1130" s="30">
        <f>D1130/C1130</f>
        <v>0.85501923891403686</v>
      </c>
      <c r="F1130" s="172">
        <v>38.218124000000003</v>
      </c>
      <c r="G1130" s="173">
        <v>38.358569000000003</v>
      </c>
      <c r="H1130" s="173">
        <v>24.331531699999999</v>
      </c>
      <c r="I1130" s="30">
        <f>H1130/G1130</f>
        <v>0.63431802422035077</v>
      </c>
    </row>
    <row r="1131" spans="1:9" x14ac:dyDescent="0.25">
      <c r="A1131" s="2" t="s">
        <v>14</v>
      </c>
      <c r="B1131" s="11">
        <v>107.6591</v>
      </c>
      <c r="C1131" s="69">
        <v>102.18465</v>
      </c>
      <c r="D1131" s="69">
        <v>80.350720879999997</v>
      </c>
      <c r="E1131" s="20">
        <f>D1131/C1131</f>
        <v>0.78632867930750849</v>
      </c>
      <c r="F1131" s="11">
        <v>14.39</v>
      </c>
      <c r="G1131" s="69">
        <v>9.89</v>
      </c>
      <c r="H1131" s="69">
        <v>7.6162200899999997</v>
      </c>
      <c r="I1131" s="20">
        <f>H1131/G1131</f>
        <v>0.77009303235591497</v>
      </c>
    </row>
    <row r="1132" spans="1:9" x14ac:dyDescent="0.25">
      <c r="A1132" s="2" t="s">
        <v>15</v>
      </c>
      <c r="B1132" s="11">
        <v>33.404971000000003</v>
      </c>
      <c r="C1132" s="69">
        <v>33.356807000000003</v>
      </c>
      <c r="D1132" s="69">
        <v>28.66149373</v>
      </c>
      <c r="E1132" s="20">
        <f t="shared" ref="E1132:E1155" si="90">D1132/C1132</f>
        <v>0.85923972669206605</v>
      </c>
      <c r="F1132" s="11">
        <v>2.18045</v>
      </c>
      <c r="G1132" s="69">
        <v>2.9782950000000001</v>
      </c>
      <c r="H1132" s="69">
        <v>2.6945556600000002</v>
      </c>
      <c r="I1132" s="20">
        <f t="shared" ref="I1132:I1155" si="91">H1132/G1132</f>
        <v>0.90473094841175916</v>
      </c>
    </row>
    <row r="1133" spans="1:9" x14ac:dyDescent="0.25">
      <c r="A1133" s="2" t="s">
        <v>16</v>
      </c>
      <c r="B1133" s="11">
        <v>88.941918999999999</v>
      </c>
      <c r="C1133" s="69">
        <v>101.750187</v>
      </c>
      <c r="D1133" s="69">
        <v>85.904474280000002</v>
      </c>
      <c r="E1133" s="20">
        <f t="shared" si="90"/>
        <v>0.84426846586532567</v>
      </c>
      <c r="F1133" s="11">
        <v>4.2821910000000001</v>
      </c>
      <c r="G1133" s="69">
        <v>9.3889630000000004</v>
      </c>
      <c r="H1133" s="69">
        <v>8.46426093</v>
      </c>
      <c r="I1133" s="20">
        <f t="shared" si="91"/>
        <v>0.90151179954591365</v>
      </c>
    </row>
    <row r="1134" spans="1:9" x14ac:dyDescent="0.25">
      <c r="A1134" s="3" t="s">
        <v>83</v>
      </c>
      <c r="B1134" s="11">
        <v>4.8559999999999999</v>
      </c>
      <c r="C1134" s="69">
        <v>5.2404599999999997</v>
      </c>
      <c r="D1134" s="69">
        <v>4.4169303800000002</v>
      </c>
      <c r="E1134" s="20">
        <f t="shared" si="90"/>
        <v>0.84285165424409314</v>
      </c>
      <c r="F1134" s="11">
        <v>0.21759999999999999</v>
      </c>
      <c r="G1134" s="69">
        <v>0.31613999999999998</v>
      </c>
      <c r="H1134" s="69">
        <v>0.27125846000000003</v>
      </c>
      <c r="I1134" s="20">
        <f t="shared" si="91"/>
        <v>0.85803270702853185</v>
      </c>
    </row>
    <row r="1135" spans="1:9" x14ac:dyDescent="0.25">
      <c r="A1135" s="4" t="s">
        <v>17</v>
      </c>
      <c r="B1135" s="11">
        <v>58.752766999999999</v>
      </c>
      <c r="C1135" s="69">
        <v>58.608350000000002</v>
      </c>
      <c r="D1135" s="69">
        <v>50.802187379999999</v>
      </c>
      <c r="E1135" s="20">
        <f t="shared" si="90"/>
        <v>0.86680801251016282</v>
      </c>
      <c r="F1135" s="11">
        <v>68.633499999999998</v>
      </c>
      <c r="G1135" s="69">
        <v>91.517638000000005</v>
      </c>
      <c r="H1135" s="69">
        <v>87.402868290000001</v>
      </c>
      <c r="I1135" s="20">
        <f t="shared" si="91"/>
        <v>0.95503850623854603</v>
      </c>
    </row>
    <row r="1136" spans="1:9" x14ac:dyDescent="0.25">
      <c r="A1136" s="4" t="s">
        <v>84</v>
      </c>
      <c r="B1136" s="11">
        <v>27.894030000000001</v>
      </c>
      <c r="C1136" s="69">
        <v>27.566835000000001</v>
      </c>
      <c r="D1136" s="69">
        <v>24.15152247</v>
      </c>
      <c r="E1136" s="20">
        <f t="shared" si="90"/>
        <v>0.87610791989722425</v>
      </c>
      <c r="F1136" s="11">
        <v>243.83963700000001</v>
      </c>
      <c r="G1136" s="69">
        <v>254.82214500000001</v>
      </c>
      <c r="H1136" s="69">
        <v>241.34307283999999</v>
      </c>
      <c r="I1136" s="20">
        <f t="shared" si="91"/>
        <v>0.94710400008602069</v>
      </c>
    </row>
    <row r="1137" spans="1:9" x14ac:dyDescent="0.25">
      <c r="A1137" s="2" t="s">
        <v>244</v>
      </c>
      <c r="B1137" s="11">
        <v>533.00169500000004</v>
      </c>
      <c r="C1137" s="69">
        <v>570.26360499999998</v>
      </c>
      <c r="D1137" s="69">
        <v>368.39488210000002</v>
      </c>
      <c r="E1137" s="20">
        <f t="shared" si="90"/>
        <v>0.64600805464343114</v>
      </c>
      <c r="F1137" s="11">
        <v>161.34385499999999</v>
      </c>
      <c r="G1137" s="69">
        <v>137.63292000000001</v>
      </c>
      <c r="H1137" s="69">
        <v>110.93666820999999</v>
      </c>
      <c r="I1137" s="20">
        <f t="shared" si="91"/>
        <v>0.80603294771338119</v>
      </c>
    </row>
    <row r="1138" spans="1:9" ht="17.25" x14ac:dyDescent="0.25">
      <c r="A1138" s="4" t="s">
        <v>95</v>
      </c>
      <c r="B1138" s="11">
        <v>1321.36689</v>
      </c>
      <c r="C1138" s="69">
        <v>1329.515265</v>
      </c>
      <c r="D1138" s="69">
        <v>1213.7809946299999</v>
      </c>
      <c r="E1138" s="20">
        <f t="shared" si="90"/>
        <v>0.91295002515822932</v>
      </c>
      <c r="F1138" s="11">
        <v>178.79599999999999</v>
      </c>
      <c r="G1138" s="69">
        <v>250.362425</v>
      </c>
      <c r="H1138" s="69">
        <v>212.68230600999999</v>
      </c>
      <c r="I1138" s="20">
        <f t="shared" si="91"/>
        <v>0.84949770721385198</v>
      </c>
    </row>
    <row r="1139" spans="1:9" x14ac:dyDescent="0.25">
      <c r="A1139" s="5" t="s">
        <v>18</v>
      </c>
      <c r="B1139" s="11">
        <v>3.1</v>
      </c>
      <c r="C1139" s="69">
        <v>2.9793530000000001</v>
      </c>
      <c r="D1139" s="69">
        <v>2.5401998999999997</v>
      </c>
      <c r="E1139" s="20">
        <f t="shared" si="90"/>
        <v>0.852601185559415</v>
      </c>
      <c r="F1139" s="11">
        <v>6.8000000000000005E-2</v>
      </c>
      <c r="G1139" s="69">
        <v>0.18864700000000001</v>
      </c>
      <c r="H1139" s="69">
        <v>0.17350445</v>
      </c>
      <c r="I1139" s="20">
        <f t="shared" si="91"/>
        <v>0.91973076698807821</v>
      </c>
    </row>
    <row r="1140" spans="1:9" x14ac:dyDescent="0.25">
      <c r="A1140" s="5" t="s">
        <v>19</v>
      </c>
      <c r="B1140" s="11">
        <v>6.8769999999999998</v>
      </c>
      <c r="C1140" s="69">
        <v>6.8769999999999998</v>
      </c>
      <c r="D1140" s="69">
        <v>6.2393342000000001</v>
      </c>
      <c r="E1140" s="20">
        <f t="shared" si="90"/>
        <v>0.90727558528428098</v>
      </c>
      <c r="F1140" s="11" t="s">
        <v>20</v>
      </c>
      <c r="G1140" s="69" t="s">
        <v>20</v>
      </c>
      <c r="H1140" s="69" t="s">
        <v>20</v>
      </c>
      <c r="I1140" s="20" t="s">
        <v>20</v>
      </c>
    </row>
    <row r="1141" spans="1:9" x14ac:dyDescent="0.25">
      <c r="A1141" s="2" t="s">
        <v>21</v>
      </c>
      <c r="B1141" s="11">
        <v>108.18151400000001</v>
      </c>
      <c r="C1141" s="69">
        <v>112.443089</v>
      </c>
      <c r="D1141" s="69">
        <v>98.818468599999989</v>
      </c>
      <c r="E1141" s="20">
        <f t="shared" si="90"/>
        <v>0.87883096665905347</v>
      </c>
      <c r="F1141" s="11">
        <v>29.241</v>
      </c>
      <c r="G1141" s="69">
        <v>22.823943</v>
      </c>
      <c r="H1141" s="69">
        <v>14.63543853</v>
      </c>
      <c r="I1141" s="20">
        <f>H1141/G1141</f>
        <v>0.64123182089965791</v>
      </c>
    </row>
    <row r="1142" spans="1:9" x14ac:dyDescent="0.25">
      <c r="A1142" s="2" t="s">
        <v>22</v>
      </c>
      <c r="B1142" s="11">
        <v>35.18103</v>
      </c>
      <c r="C1142" s="69">
        <v>35.17353</v>
      </c>
      <c r="D1142" s="69">
        <v>28.826210360000001</v>
      </c>
      <c r="E1142" s="20">
        <f t="shared" si="90"/>
        <v>0.81954271749238705</v>
      </c>
      <c r="F1142" s="11">
        <v>1001.552875</v>
      </c>
      <c r="G1142" s="69">
        <v>864.19197199999996</v>
      </c>
      <c r="H1142" s="69">
        <v>681.97634684000002</v>
      </c>
      <c r="I1142" s="20">
        <f>H1142/G1142</f>
        <v>0.78914913460917924</v>
      </c>
    </row>
    <row r="1143" spans="1:9" x14ac:dyDescent="0.25">
      <c r="A1143" s="5" t="s">
        <v>23</v>
      </c>
      <c r="B1143" s="11">
        <v>152.12299999999999</v>
      </c>
      <c r="C1143" s="69">
        <v>154.03830400000001</v>
      </c>
      <c r="D1143" s="69">
        <v>141.10248382</v>
      </c>
      <c r="E1143" s="20">
        <f t="shared" si="90"/>
        <v>0.91602205526750013</v>
      </c>
      <c r="F1143" s="11">
        <v>12.125</v>
      </c>
      <c r="G1143" s="69">
        <v>12.422751</v>
      </c>
      <c r="H1143" s="69">
        <v>11.122847480000001</v>
      </c>
      <c r="I1143" s="20">
        <f>H1143/G1143</f>
        <v>0.8953610581102367</v>
      </c>
    </row>
    <row r="1144" spans="1:9" x14ac:dyDescent="0.25">
      <c r="A1144" s="5" t="s">
        <v>24</v>
      </c>
      <c r="B1144" s="11">
        <v>28.505458999999998</v>
      </c>
      <c r="C1144" s="69">
        <v>28.657458999999999</v>
      </c>
      <c r="D1144" s="69">
        <v>24.908530600000002</v>
      </c>
      <c r="E1144" s="20">
        <f t="shared" si="90"/>
        <v>0.86918140927986687</v>
      </c>
      <c r="F1144" s="11" t="s">
        <v>20</v>
      </c>
      <c r="G1144" s="69" t="s">
        <v>20</v>
      </c>
      <c r="H1144" s="69" t="s">
        <v>20</v>
      </c>
      <c r="I1144" s="20" t="s">
        <v>20</v>
      </c>
    </row>
    <row r="1145" spans="1:9" x14ac:dyDescent="0.25">
      <c r="A1145" s="2" t="s">
        <v>25</v>
      </c>
      <c r="B1145" s="11">
        <v>227.599819</v>
      </c>
      <c r="C1145" s="69">
        <v>217.68454399999999</v>
      </c>
      <c r="D1145" s="69">
        <v>197.12737367</v>
      </c>
      <c r="E1145" s="20">
        <f t="shared" si="90"/>
        <v>0.90556440088828727</v>
      </c>
      <c r="F1145" s="11">
        <v>464.572</v>
      </c>
      <c r="G1145" s="69">
        <v>674.86871900000006</v>
      </c>
      <c r="H1145" s="69">
        <v>521.15750419000005</v>
      </c>
      <c r="I1145" s="20">
        <f>H1145/G1145</f>
        <v>0.77223538373838896</v>
      </c>
    </row>
    <row r="1146" spans="1:9" x14ac:dyDescent="0.25">
      <c r="A1146" s="5" t="s">
        <v>26</v>
      </c>
      <c r="B1146" s="11">
        <v>6.1805000000000003</v>
      </c>
      <c r="C1146" s="69">
        <v>6.1427630000000004</v>
      </c>
      <c r="D1146" s="69">
        <v>5.40215187</v>
      </c>
      <c r="E1146" s="20">
        <f t="shared" si="90"/>
        <v>0.87943354969091259</v>
      </c>
      <c r="F1146" s="11" t="s">
        <v>20</v>
      </c>
      <c r="G1146" s="69" t="s">
        <v>20</v>
      </c>
      <c r="H1146" s="69" t="s">
        <v>20</v>
      </c>
      <c r="I1146" s="20" t="s">
        <v>20</v>
      </c>
    </row>
    <row r="1147" spans="1:9" x14ac:dyDescent="0.25">
      <c r="A1147" s="5" t="s">
        <v>27</v>
      </c>
      <c r="B1147" s="11">
        <v>155.34350000000001</v>
      </c>
      <c r="C1147" s="69">
        <v>152.42809399999999</v>
      </c>
      <c r="D1147" s="69">
        <v>136.60716808000001</v>
      </c>
      <c r="E1147" s="20">
        <f t="shared" si="90"/>
        <v>0.89620728367829638</v>
      </c>
      <c r="F1147" s="11">
        <v>5.5336800000000004</v>
      </c>
      <c r="G1147" s="69">
        <v>9.7269389999999998</v>
      </c>
      <c r="H1147" s="69">
        <v>7.5402680899999996</v>
      </c>
      <c r="I1147" s="20">
        <f t="shared" si="91"/>
        <v>0.77519434325639336</v>
      </c>
    </row>
    <row r="1148" spans="1:9" x14ac:dyDescent="0.25">
      <c r="A1148" s="2" t="s">
        <v>28</v>
      </c>
      <c r="B1148" s="11">
        <v>62.782231000000003</v>
      </c>
      <c r="C1148" s="69">
        <v>62.138635000000001</v>
      </c>
      <c r="D1148" s="69">
        <v>42.984522630000001</v>
      </c>
      <c r="E1148" s="20">
        <f t="shared" si="90"/>
        <v>0.69175196123957339</v>
      </c>
      <c r="F1148" s="11">
        <v>4.771325</v>
      </c>
      <c r="G1148" s="69">
        <v>6.780945</v>
      </c>
      <c r="H1148" s="69">
        <v>5.2510964000000007</v>
      </c>
      <c r="I1148" s="20">
        <f t="shared" si="91"/>
        <v>0.77439005920266291</v>
      </c>
    </row>
    <row r="1149" spans="1:9" x14ac:dyDescent="0.25">
      <c r="A1149" s="2" t="s">
        <v>29</v>
      </c>
      <c r="B1149" s="11">
        <v>1106.4408109999999</v>
      </c>
      <c r="C1149" s="69">
        <v>1127.138447</v>
      </c>
      <c r="D1149" s="69">
        <v>970.05360010000004</v>
      </c>
      <c r="E1149" s="20">
        <f>D1149/C1149</f>
        <v>0.86063393781119069</v>
      </c>
      <c r="F1149" s="11">
        <v>340.11725899999999</v>
      </c>
      <c r="G1149" s="69">
        <v>370.94971299999997</v>
      </c>
      <c r="H1149" s="69">
        <v>287.04450064999997</v>
      </c>
      <c r="I1149" s="20">
        <f t="shared" si="91"/>
        <v>0.77380973913841522</v>
      </c>
    </row>
    <row r="1150" spans="1:9" x14ac:dyDescent="0.25">
      <c r="A1150" s="2" t="s">
        <v>30</v>
      </c>
      <c r="B1150" s="11">
        <v>696.28360299999997</v>
      </c>
      <c r="C1150" s="69">
        <v>673.88851799999998</v>
      </c>
      <c r="D1150" s="69">
        <v>606.65159144000006</v>
      </c>
      <c r="E1150" s="20">
        <f t="shared" si="90"/>
        <v>0.9002254456574672</v>
      </c>
      <c r="F1150" s="11">
        <v>41.874386999999999</v>
      </c>
      <c r="G1150" s="69">
        <v>86.140542999999994</v>
      </c>
      <c r="H1150" s="69">
        <v>63.13187104</v>
      </c>
      <c r="I1150" s="20">
        <f t="shared" si="91"/>
        <v>0.73289381331157855</v>
      </c>
    </row>
    <row r="1151" spans="1:9" ht="17.25" x14ac:dyDescent="0.25">
      <c r="A1151" s="4" t="s">
        <v>96</v>
      </c>
      <c r="B1151" s="11">
        <v>37.576878000000001</v>
      </c>
      <c r="C1151" s="69">
        <v>38.955398000000002</v>
      </c>
      <c r="D1151" s="69">
        <v>34.40784043</v>
      </c>
      <c r="E1151" s="20">
        <f t="shared" si="90"/>
        <v>0.88326245389663327</v>
      </c>
      <c r="F1151" s="11">
        <v>4.7570930000000002</v>
      </c>
      <c r="G1151" s="69">
        <v>3.9585439999999998</v>
      </c>
      <c r="H1151" s="69">
        <v>2.95455421</v>
      </c>
      <c r="I1151" s="20">
        <f t="shared" si="91"/>
        <v>0.74637397234942948</v>
      </c>
    </row>
    <row r="1152" spans="1:9" x14ac:dyDescent="0.25">
      <c r="A1152" s="2" t="s">
        <v>31</v>
      </c>
      <c r="B1152" s="11">
        <v>3.125</v>
      </c>
      <c r="C1152" s="69">
        <v>3.125</v>
      </c>
      <c r="D1152" s="69">
        <v>2.61996173</v>
      </c>
      <c r="E1152" s="20">
        <f t="shared" si="90"/>
        <v>0.83838775359999995</v>
      </c>
      <c r="F1152" s="11" t="s">
        <v>20</v>
      </c>
      <c r="G1152" s="69" t="s">
        <v>20</v>
      </c>
      <c r="H1152" s="69" t="s">
        <v>20</v>
      </c>
      <c r="I1152" s="20" t="s">
        <v>20</v>
      </c>
    </row>
    <row r="1153" spans="1:9" x14ac:dyDescent="0.25">
      <c r="A1153" s="5" t="s">
        <v>32</v>
      </c>
      <c r="B1153" s="11">
        <v>3.54</v>
      </c>
      <c r="C1153" s="69">
        <v>3.5293019999999999</v>
      </c>
      <c r="D1153" s="69">
        <v>3.1836655499999997</v>
      </c>
      <c r="E1153" s="20">
        <f t="shared" si="90"/>
        <v>0.90206662677209259</v>
      </c>
      <c r="F1153" s="11">
        <v>0.26519999999999999</v>
      </c>
      <c r="G1153" s="69">
        <v>0.27589799999999998</v>
      </c>
      <c r="H1153" s="69">
        <v>0.19758159</v>
      </c>
      <c r="I1153" s="20">
        <f t="shared" si="91"/>
        <v>0.71613998651675626</v>
      </c>
    </row>
    <row r="1154" spans="1:9" x14ac:dyDescent="0.25">
      <c r="A1154" s="5" t="s">
        <v>33</v>
      </c>
      <c r="B1154" s="11">
        <v>138.36121700000001</v>
      </c>
      <c r="C1154" s="69">
        <v>145.52492899999999</v>
      </c>
      <c r="D1154" s="69">
        <v>123.92012305</v>
      </c>
      <c r="E1154" s="20">
        <f t="shared" si="90"/>
        <v>0.85153879752107631</v>
      </c>
      <c r="F1154" s="11">
        <v>5.2294539999999996</v>
      </c>
      <c r="G1154" s="69">
        <v>6.2017550000000004</v>
      </c>
      <c r="H1154" s="69">
        <v>3.33327873</v>
      </c>
      <c r="I1154" s="20">
        <f t="shared" si="91"/>
        <v>0.53747346194746481</v>
      </c>
    </row>
    <row r="1155" spans="1:9" x14ac:dyDescent="0.25">
      <c r="A1155" s="2" t="s">
        <v>34</v>
      </c>
      <c r="B1155" s="11">
        <v>19.419324</v>
      </c>
      <c r="C1155" s="69">
        <v>19.419249000000001</v>
      </c>
      <c r="D1155" s="69">
        <v>15.36012131</v>
      </c>
      <c r="E1155" s="20">
        <f t="shared" si="90"/>
        <v>0.79097401294972836</v>
      </c>
      <c r="F1155" s="11">
        <v>363.16800000000001</v>
      </c>
      <c r="G1155" s="69">
        <v>479.794893</v>
      </c>
      <c r="H1155" s="69">
        <v>398.13517044999998</v>
      </c>
      <c r="I1155" s="20">
        <f t="shared" si="91"/>
        <v>0.82980285171563917</v>
      </c>
    </row>
    <row r="1156" spans="1:9" ht="18" thickBot="1" x14ac:dyDescent="0.3">
      <c r="A1156" s="174" t="s">
        <v>228</v>
      </c>
      <c r="B1156" s="188">
        <v>2467.546347</v>
      </c>
      <c r="C1156" s="189">
        <v>2366.1374540000002</v>
      </c>
      <c r="D1156" s="189">
        <v>2295.1948858800001</v>
      </c>
      <c r="E1156" s="190">
        <f>D1156/C1156</f>
        <v>0.97001756258915972</v>
      </c>
      <c r="F1156" s="178" t="s">
        <v>20</v>
      </c>
      <c r="G1156" s="179" t="s">
        <v>20</v>
      </c>
      <c r="H1156" s="179" t="s">
        <v>20</v>
      </c>
      <c r="I1156" s="180" t="s">
        <v>20</v>
      </c>
    </row>
    <row r="1157" spans="1:9" ht="15.75" thickBot="1" x14ac:dyDescent="0.3">
      <c r="A1157" s="36" t="s">
        <v>101</v>
      </c>
      <c r="B1157" s="18">
        <f>SUM(B1158:B1214)</f>
        <v>5455.8997990000016</v>
      </c>
      <c r="C1157" s="19">
        <f>SUM(C1158:C1214)</f>
        <v>5465.6332710000015</v>
      </c>
      <c r="D1157" s="19">
        <f>SUM(D1158:D1214)</f>
        <v>4315.7663878999992</v>
      </c>
      <c r="E1157" s="29">
        <f>D1157/C1157</f>
        <v>0.7896187274032711</v>
      </c>
      <c r="F1157" s="70">
        <f>SUM(F1158:F1214)</f>
        <v>2178.2493729999992</v>
      </c>
      <c r="G1157" s="71">
        <f t="shared" ref="G1157:H1157" si="92">SUM(G1158:G1214)</f>
        <v>2293.1365179999998</v>
      </c>
      <c r="H1157" s="71">
        <f t="shared" si="92"/>
        <v>1600.2886903500007</v>
      </c>
      <c r="I1157" s="72">
        <f>H1157/G1157</f>
        <v>0.69786019183267867</v>
      </c>
    </row>
    <row r="1158" spans="1:9" x14ac:dyDescent="0.25">
      <c r="A1158" s="7" t="s">
        <v>85</v>
      </c>
      <c r="B1158" s="172">
        <v>11.22064</v>
      </c>
      <c r="C1158" s="43">
        <v>11.22064</v>
      </c>
      <c r="D1158" s="43">
        <v>9.5114842599999996</v>
      </c>
      <c r="E1158" s="30">
        <f>D1158/C1158</f>
        <v>0.84767751750345788</v>
      </c>
      <c r="F1158" s="172">
        <v>0.42925000000000002</v>
      </c>
      <c r="G1158" s="43">
        <v>0.42925000000000002</v>
      </c>
      <c r="H1158" s="43">
        <v>0.35071600000000003</v>
      </c>
      <c r="I1158" s="30">
        <f>H1158/G1158</f>
        <v>0.81704368083867218</v>
      </c>
    </row>
    <row r="1159" spans="1:9" x14ac:dyDescent="0.25">
      <c r="A1159" s="2" t="s">
        <v>36</v>
      </c>
      <c r="B1159" s="11">
        <v>36.447895000000003</v>
      </c>
      <c r="C1159" s="45">
        <v>35.744205999999998</v>
      </c>
      <c r="D1159" s="45">
        <v>30.722151289999999</v>
      </c>
      <c r="E1159" s="20">
        <f>D1159/C1159</f>
        <v>0.85950017437791182</v>
      </c>
      <c r="F1159" s="11">
        <v>6.02</v>
      </c>
      <c r="G1159" s="45">
        <v>6.5889350000000002</v>
      </c>
      <c r="H1159" s="45">
        <v>6.4859378599999999</v>
      </c>
      <c r="I1159" s="20">
        <f>H1159/G1159</f>
        <v>0.98436816572025676</v>
      </c>
    </row>
    <row r="1160" spans="1:9" x14ac:dyDescent="0.25">
      <c r="A1160" s="2" t="s">
        <v>37</v>
      </c>
      <c r="B1160" s="11">
        <v>38.368727999999997</v>
      </c>
      <c r="C1160" s="45">
        <v>38.368727999999997</v>
      </c>
      <c r="D1160" s="45">
        <v>30.713288350000003</v>
      </c>
      <c r="E1160" s="20">
        <f t="shared" ref="E1160:E1213" si="93">D1160/C1160</f>
        <v>0.80047710599110833</v>
      </c>
      <c r="F1160" s="11">
        <v>21.216684999999998</v>
      </c>
      <c r="G1160" s="45">
        <v>21.216684999999998</v>
      </c>
      <c r="H1160" s="45">
        <v>16.30438977</v>
      </c>
      <c r="I1160" s="20">
        <f t="shared" ref="I1160:I1212" si="94">H1160/G1160</f>
        <v>0.76847018136904999</v>
      </c>
    </row>
    <row r="1161" spans="1:9" x14ac:dyDescent="0.25">
      <c r="A1161" s="2" t="s">
        <v>38</v>
      </c>
      <c r="B1161" s="11">
        <v>5.7222410000000004</v>
      </c>
      <c r="C1161" s="45">
        <v>5.6951780000000003</v>
      </c>
      <c r="D1161" s="45">
        <v>4.8883887100000001</v>
      </c>
      <c r="E1161" s="20">
        <f t="shared" si="93"/>
        <v>0.85833817836773496</v>
      </c>
      <c r="F1161" s="11">
        <v>21.443812999999999</v>
      </c>
      <c r="G1161" s="45">
        <v>22.415161999999999</v>
      </c>
      <c r="H1161" s="45">
        <v>15.997176289999999</v>
      </c>
      <c r="I1161" s="20">
        <f t="shared" si="94"/>
        <v>0.71367658596444672</v>
      </c>
    </row>
    <row r="1162" spans="1:9" x14ac:dyDescent="0.25">
      <c r="A1162" s="2" t="s">
        <v>39</v>
      </c>
      <c r="B1162" s="11">
        <v>46.88541</v>
      </c>
      <c r="C1162" s="45">
        <v>46.332979999999999</v>
      </c>
      <c r="D1162" s="45">
        <v>37.116100939999995</v>
      </c>
      <c r="E1162" s="20">
        <f t="shared" si="93"/>
        <v>0.8010730356648762</v>
      </c>
      <c r="F1162" s="11">
        <v>35.264040000000001</v>
      </c>
      <c r="G1162" s="45">
        <v>50.816470000000002</v>
      </c>
      <c r="H1162" s="45">
        <v>30.516772850000002</v>
      </c>
      <c r="I1162" s="20">
        <f t="shared" si="94"/>
        <v>0.60052917587545929</v>
      </c>
    </row>
    <row r="1163" spans="1:9" x14ac:dyDescent="0.25">
      <c r="A1163" s="2" t="s">
        <v>40</v>
      </c>
      <c r="B1163" s="11">
        <v>5.8650019999999996</v>
      </c>
      <c r="C1163" s="45">
        <v>6.2767179999999998</v>
      </c>
      <c r="D1163" s="45">
        <v>4.0495677599999995</v>
      </c>
      <c r="E1163" s="20">
        <f t="shared" si="93"/>
        <v>0.64517280527817245</v>
      </c>
      <c r="F1163" s="11">
        <v>5.0915249999999999</v>
      </c>
      <c r="G1163" s="45">
        <v>5.0215249999999996</v>
      </c>
      <c r="H1163" s="45">
        <v>3.2723492000000003</v>
      </c>
      <c r="I1163" s="20">
        <f t="shared" si="94"/>
        <v>0.6516644246518738</v>
      </c>
    </row>
    <row r="1164" spans="1:9" x14ac:dyDescent="0.25">
      <c r="A1164" s="2" t="s">
        <v>41</v>
      </c>
      <c r="B1164" s="11">
        <v>15.100960000000001</v>
      </c>
      <c r="C1164" s="45">
        <v>16.567716999999998</v>
      </c>
      <c r="D1164" s="45">
        <v>14.0528399</v>
      </c>
      <c r="E1164" s="20">
        <f t="shared" si="93"/>
        <v>0.84820617710937496</v>
      </c>
      <c r="F1164" s="11">
        <v>3.8922050000000001</v>
      </c>
      <c r="G1164" s="45">
        <v>4.4254480000000003</v>
      </c>
      <c r="H1164" s="45">
        <v>2.5023216800000001</v>
      </c>
      <c r="I1164" s="20">
        <f t="shared" si="94"/>
        <v>0.56543917813518541</v>
      </c>
    </row>
    <row r="1165" spans="1:9" x14ac:dyDescent="0.25">
      <c r="A1165" s="2" t="s">
        <v>42</v>
      </c>
      <c r="B1165" s="11">
        <v>2.7561100000000001</v>
      </c>
      <c r="C1165" s="45">
        <v>2.7561100000000001</v>
      </c>
      <c r="D1165" s="45">
        <v>1.57840921</v>
      </c>
      <c r="E1165" s="20">
        <f t="shared" si="93"/>
        <v>0.57269456226348003</v>
      </c>
      <c r="F1165" s="11" t="s">
        <v>20</v>
      </c>
      <c r="G1165" s="69" t="s">
        <v>20</v>
      </c>
      <c r="H1165" s="69" t="s">
        <v>20</v>
      </c>
      <c r="I1165" s="20" t="s">
        <v>20</v>
      </c>
    </row>
    <row r="1166" spans="1:9" x14ac:dyDescent="0.25">
      <c r="A1166" s="2" t="s">
        <v>43</v>
      </c>
      <c r="B1166" s="11">
        <v>8.7724840000000004</v>
      </c>
      <c r="C1166" s="45">
        <v>8.775468</v>
      </c>
      <c r="D1166" s="45">
        <v>7.6438904900000004</v>
      </c>
      <c r="E1166" s="20">
        <f t="shared" si="93"/>
        <v>0.87105217522301948</v>
      </c>
      <c r="F1166" s="11">
        <v>1.571483</v>
      </c>
      <c r="G1166" s="45">
        <v>1.5724830000000001</v>
      </c>
      <c r="H1166" s="45">
        <v>1.4005979799999999</v>
      </c>
      <c r="I1166" s="20">
        <f t="shared" si="94"/>
        <v>0.89069196932494654</v>
      </c>
    </row>
    <row r="1167" spans="1:9" x14ac:dyDescent="0.25">
      <c r="A1167" s="2" t="s">
        <v>44</v>
      </c>
      <c r="B1167" s="11">
        <v>57.969000000000001</v>
      </c>
      <c r="C1167" s="45">
        <v>59.388350000000003</v>
      </c>
      <c r="D1167" s="45">
        <v>42.008445139999999</v>
      </c>
      <c r="E1167" s="20">
        <f t="shared" si="93"/>
        <v>0.70735161256374357</v>
      </c>
      <c r="F1167" s="11">
        <v>11.46</v>
      </c>
      <c r="G1167" s="45">
        <v>12.710865</v>
      </c>
      <c r="H1167" s="45">
        <v>9.0121114900000006</v>
      </c>
      <c r="I1167" s="20">
        <f t="shared" si="94"/>
        <v>0.70900851279594268</v>
      </c>
    </row>
    <row r="1168" spans="1:9" x14ac:dyDescent="0.25">
      <c r="A1168" s="2" t="s">
        <v>45</v>
      </c>
      <c r="B1168" s="11">
        <v>21.52</v>
      </c>
      <c r="C1168" s="45">
        <v>21.353484999999999</v>
      </c>
      <c r="D1168" s="45">
        <v>14.78492183</v>
      </c>
      <c r="E1168" s="20">
        <f t="shared" si="93"/>
        <v>0.69238917347683526</v>
      </c>
      <c r="F1168" s="11">
        <v>3.2549999999999999</v>
      </c>
      <c r="G1168" s="45">
        <v>3.4486500000000002</v>
      </c>
      <c r="H1168" s="45">
        <v>2.1354682200000004</v>
      </c>
      <c r="I1168" s="20">
        <f t="shared" si="94"/>
        <v>0.61921859858205386</v>
      </c>
    </row>
    <row r="1169" spans="1:9" x14ac:dyDescent="0.25">
      <c r="A1169" s="2" t="s">
        <v>46</v>
      </c>
      <c r="B1169" s="11">
        <v>12.074885999999999</v>
      </c>
      <c r="C1169" s="45">
        <v>12.074885999999999</v>
      </c>
      <c r="D1169" s="45">
        <v>9.48534963</v>
      </c>
      <c r="E1169" s="20">
        <f t="shared" si="93"/>
        <v>0.7855436175546503</v>
      </c>
      <c r="F1169" s="11">
        <v>109.80873</v>
      </c>
      <c r="G1169" s="45">
        <v>109.80873</v>
      </c>
      <c r="H1169" s="45">
        <v>67.91637209000001</v>
      </c>
      <c r="I1169" s="20">
        <f t="shared" si="94"/>
        <v>0.61849701831539272</v>
      </c>
    </row>
    <row r="1170" spans="1:9" x14ac:dyDescent="0.25">
      <c r="A1170" s="2" t="s">
        <v>47</v>
      </c>
      <c r="B1170" s="11">
        <v>52.024383999999998</v>
      </c>
      <c r="C1170" s="45">
        <v>59.773513999999999</v>
      </c>
      <c r="D1170" s="45">
        <v>37.823356830000002</v>
      </c>
      <c r="E1170" s="20">
        <f t="shared" si="93"/>
        <v>0.63277786930847002</v>
      </c>
      <c r="F1170" s="11">
        <v>18.869698</v>
      </c>
      <c r="G1170" s="45">
        <v>20.285388000000001</v>
      </c>
      <c r="H1170" s="45">
        <v>18.332745879999997</v>
      </c>
      <c r="I1170" s="20">
        <f t="shared" si="94"/>
        <v>0.90374144581311422</v>
      </c>
    </row>
    <row r="1171" spans="1:9" x14ac:dyDescent="0.25">
      <c r="A1171" s="2" t="s">
        <v>48</v>
      </c>
      <c r="B1171" s="11">
        <v>7.4376749999999996</v>
      </c>
      <c r="C1171" s="45">
        <v>7.5876749999999999</v>
      </c>
      <c r="D1171" s="45">
        <v>6.1085961799999993</v>
      </c>
      <c r="E1171" s="20">
        <f t="shared" si="93"/>
        <v>0.80506824290708279</v>
      </c>
      <c r="F1171" s="11">
        <v>0.42499999999999999</v>
      </c>
      <c r="G1171" s="69">
        <v>0.42499999999999999</v>
      </c>
      <c r="H1171" s="69">
        <v>0.40415616999999998</v>
      </c>
      <c r="I1171" s="20">
        <f t="shared" si="94"/>
        <v>0.95095569411764702</v>
      </c>
    </row>
    <row r="1172" spans="1:9" x14ac:dyDescent="0.25">
      <c r="A1172" s="2" t="s">
        <v>49</v>
      </c>
      <c r="B1172" s="11">
        <v>23.379622000000001</v>
      </c>
      <c r="C1172" s="45">
        <v>23.380421999999999</v>
      </c>
      <c r="D1172" s="45">
        <v>17.89720754</v>
      </c>
      <c r="E1172" s="20">
        <f t="shared" si="93"/>
        <v>0.76547837930384666</v>
      </c>
      <c r="F1172" s="11">
        <v>61.854542000000002</v>
      </c>
      <c r="G1172" s="69">
        <v>61.942590000000003</v>
      </c>
      <c r="H1172" s="69">
        <v>48.123628650000001</v>
      </c>
      <c r="I1172" s="20">
        <f t="shared" si="94"/>
        <v>0.77690694964482432</v>
      </c>
    </row>
    <row r="1173" spans="1:9" x14ac:dyDescent="0.25">
      <c r="A1173" s="2" t="s">
        <v>50</v>
      </c>
      <c r="B1173" s="11">
        <v>15.71114</v>
      </c>
      <c r="C1173" s="45">
        <v>15.71114</v>
      </c>
      <c r="D1173" s="45">
        <v>8.6098844600000017</v>
      </c>
      <c r="E1173" s="20">
        <f t="shared" si="93"/>
        <v>0.54801144029013815</v>
      </c>
      <c r="F1173" s="11">
        <v>8.5299999999999994</v>
      </c>
      <c r="G1173" s="69">
        <v>8.5299999999999994</v>
      </c>
      <c r="H1173" s="69">
        <v>6.7621216100000003</v>
      </c>
      <c r="I1173" s="20">
        <f t="shared" si="94"/>
        <v>0.79274579249706922</v>
      </c>
    </row>
    <row r="1174" spans="1:9" x14ac:dyDescent="0.25">
      <c r="A1174" s="2" t="s">
        <v>51</v>
      </c>
      <c r="B1174" s="11">
        <v>0.84038800000000002</v>
      </c>
      <c r="C1174" s="45">
        <v>0.84038800000000002</v>
      </c>
      <c r="D1174" s="45">
        <v>0.49540228999999997</v>
      </c>
      <c r="E1174" s="20">
        <f t="shared" si="93"/>
        <v>0.58949234163267439</v>
      </c>
      <c r="F1174" s="11" t="s">
        <v>20</v>
      </c>
      <c r="G1174" s="69" t="s">
        <v>20</v>
      </c>
      <c r="H1174" s="69" t="s">
        <v>20</v>
      </c>
      <c r="I1174" s="20" t="s">
        <v>20</v>
      </c>
    </row>
    <row r="1175" spans="1:9" x14ac:dyDescent="0.25">
      <c r="A1175" s="2" t="s">
        <v>103</v>
      </c>
      <c r="B1175" s="11">
        <v>52.017519999999998</v>
      </c>
      <c r="C1175" s="45">
        <v>52.46649</v>
      </c>
      <c r="D1175" s="45">
        <v>44.994558939999997</v>
      </c>
      <c r="E1175" s="20">
        <f t="shared" si="93"/>
        <v>0.85758660318233593</v>
      </c>
      <c r="F1175" s="11">
        <v>20.249279999999999</v>
      </c>
      <c r="G1175" s="45">
        <v>20.249279999999999</v>
      </c>
      <c r="H1175" s="45">
        <v>7.4843423800000002</v>
      </c>
      <c r="I1175" s="20">
        <f t="shared" si="94"/>
        <v>0.36961029626732411</v>
      </c>
    </row>
    <row r="1176" spans="1:9" x14ac:dyDescent="0.25">
      <c r="A1176" s="2" t="s">
        <v>104</v>
      </c>
      <c r="B1176" s="11">
        <v>7.1453049999999996</v>
      </c>
      <c r="C1176" s="45">
        <v>7.1433049999999998</v>
      </c>
      <c r="D1176" s="45">
        <v>5.08745724</v>
      </c>
      <c r="E1176" s="20">
        <f t="shared" si="93"/>
        <v>0.71219935870020956</v>
      </c>
      <c r="F1176" s="11">
        <v>4.1719999999999997</v>
      </c>
      <c r="G1176" s="45">
        <v>7.0691879999999996</v>
      </c>
      <c r="H1176" s="45">
        <v>5.3293465400000004</v>
      </c>
      <c r="I1176" s="20">
        <f t="shared" si="94"/>
        <v>0.75388383220251054</v>
      </c>
    </row>
    <row r="1177" spans="1:9" ht="17.25" x14ac:dyDescent="0.25">
      <c r="A1177" s="4" t="s">
        <v>229</v>
      </c>
      <c r="B1177" s="11">
        <v>3785.1604000000002</v>
      </c>
      <c r="C1177" s="69">
        <v>3783.4489410000001</v>
      </c>
      <c r="D1177" s="69">
        <v>3015.9285264999999</v>
      </c>
      <c r="E1177" s="20">
        <f t="shared" si="93"/>
        <v>0.79713736686581593</v>
      </c>
      <c r="F1177" s="68">
        <v>418.53410000000002</v>
      </c>
      <c r="G1177" s="69">
        <v>421.92243100000002</v>
      </c>
      <c r="H1177" s="69">
        <v>103.93040389000011</v>
      </c>
      <c r="I1177" s="20">
        <f t="shared" si="94"/>
        <v>0.24632585578271876</v>
      </c>
    </row>
    <row r="1178" spans="1:9" x14ac:dyDescent="0.25">
      <c r="A1178" s="2" t="s">
        <v>52</v>
      </c>
      <c r="B1178" s="11">
        <v>0.2</v>
      </c>
      <c r="C1178" s="45">
        <v>0.2</v>
      </c>
      <c r="D1178" s="45">
        <v>0</v>
      </c>
      <c r="E1178" s="20">
        <f t="shared" si="93"/>
        <v>0</v>
      </c>
      <c r="F1178" s="11" t="s">
        <v>20</v>
      </c>
      <c r="G1178" s="12" t="s">
        <v>20</v>
      </c>
      <c r="H1178" s="12" t="s">
        <v>20</v>
      </c>
      <c r="I1178" s="20" t="s">
        <v>20</v>
      </c>
    </row>
    <row r="1179" spans="1:9" x14ac:dyDescent="0.25">
      <c r="A1179" s="8" t="s">
        <v>111</v>
      </c>
      <c r="B1179" s="11">
        <v>3.45207</v>
      </c>
      <c r="C1179" s="45">
        <v>3.6197249999999999</v>
      </c>
      <c r="D1179" s="45">
        <v>3.1036671899999999</v>
      </c>
      <c r="E1179" s="20">
        <f t="shared" si="93"/>
        <v>0.85743176346269401</v>
      </c>
      <c r="F1179" s="11">
        <v>0.83299999999999996</v>
      </c>
      <c r="G1179" s="45">
        <v>0.83299999999999996</v>
      </c>
      <c r="H1179" s="45">
        <v>0.69015819999999994</v>
      </c>
      <c r="I1179" s="20">
        <f t="shared" si="94"/>
        <v>0.82852124849939968</v>
      </c>
    </row>
    <row r="1180" spans="1:9" x14ac:dyDescent="0.25">
      <c r="A1180" s="2" t="s">
        <v>54</v>
      </c>
      <c r="B1180" s="11">
        <v>3.3744999999999998</v>
      </c>
      <c r="C1180" s="45">
        <v>3.3147720000000001</v>
      </c>
      <c r="D1180" s="45">
        <v>1.3736143600000001</v>
      </c>
      <c r="E1180" s="20">
        <f t="shared" si="93"/>
        <v>0.41439180733999204</v>
      </c>
      <c r="F1180" s="11">
        <v>1</v>
      </c>
      <c r="G1180" s="45">
        <v>1</v>
      </c>
      <c r="H1180" s="45">
        <v>0.34886287999999999</v>
      </c>
      <c r="I1180" s="20">
        <f t="shared" si="94"/>
        <v>0.34886287999999999</v>
      </c>
    </row>
    <row r="1181" spans="1:9" x14ac:dyDescent="0.25">
      <c r="A1181" s="2" t="s">
        <v>55</v>
      </c>
      <c r="B1181" s="11">
        <v>12.208600000000001</v>
      </c>
      <c r="C1181" s="45">
        <v>12.208600000000001</v>
      </c>
      <c r="D1181" s="45">
        <v>5.7169782199999997</v>
      </c>
      <c r="E1181" s="20">
        <f t="shared" si="93"/>
        <v>0.46827467686712643</v>
      </c>
      <c r="F1181" s="11">
        <v>4.3039899999999998</v>
      </c>
      <c r="G1181" s="45">
        <v>5.3032399999999997</v>
      </c>
      <c r="H1181" s="45">
        <v>4.1610564300000004</v>
      </c>
      <c r="I1181" s="20">
        <f t="shared" si="94"/>
        <v>0.78462532904413163</v>
      </c>
    </row>
    <row r="1182" spans="1:9" ht="17.25" x14ac:dyDescent="0.25">
      <c r="A1182" s="2" t="s">
        <v>250</v>
      </c>
      <c r="B1182" s="11">
        <v>165.43496200000001</v>
      </c>
      <c r="C1182" s="45">
        <v>168.951412</v>
      </c>
      <c r="D1182" s="45">
        <v>122.74228441</v>
      </c>
      <c r="E1182" s="20">
        <f t="shared" si="93"/>
        <v>0.72649457590801314</v>
      </c>
      <c r="F1182" s="11">
        <v>180.00200000000001</v>
      </c>
      <c r="G1182" s="45">
        <v>272.61946899999998</v>
      </c>
      <c r="H1182" s="45">
        <v>195.75538834</v>
      </c>
      <c r="I1182" s="20">
        <f t="shared" si="94"/>
        <v>0.71805358970895805</v>
      </c>
    </row>
    <row r="1183" spans="1:9" x14ac:dyDescent="0.25">
      <c r="A1183" s="2" t="s">
        <v>57</v>
      </c>
      <c r="B1183" s="11">
        <v>11.417524999999999</v>
      </c>
      <c r="C1183" s="45">
        <v>11.417524999999999</v>
      </c>
      <c r="D1183" s="45">
        <v>6.96134947</v>
      </c>
      <c r="E1183" s="20">
        <f t="shared" si="93"/>
        <v>0.60970739893278103</v>
      </c>
      <c r="F1183" s="11">
        <v>7.3252350000000002</v>
      </c>
      <c r="G1183" s="45">
        <v>7.4512349999999996</v>
      </c>
      <c r="H1183" s="45">
        <v>5.4090582500000002</v>
      </c>
      <c r="I1183" s="20">
        <f t="shared" si="94"/>
        <v>0.72592774888994915</v>
      </c>
    </row>
    <row r="1184" spans="1:9" x14ac:dyDescent="0.25">
      <c r="A1184" s="2" t="s">
        <v>58</v>
      </c>
      <c r="B1184" s="11">
        <v>28.406922000000002</v>
      </c>
      <c r="C1184" s="45">
        <v>22.076340999999999</v>
      </c>
      <c r="D1184" s="45">
        <v>18.462544920000003</v>
      </c>
      <c r="E1184" s="20">
        <f t="shared" si="93"/>
        <v>0.83630457239268063</v>
      </c>
      <c r="F1184" s="11">
        <v>367.004166</v>
      </c>
      <c r="G1184" s="45">
        <v>401.74043</v>
      </c>
      <c r="H1184" s="45">
        <v>394.43942129999999</v>
      </c>
      <c r="I1184" s="20">
        <f t="shared" si="94"/>
        <v>0.98182655228402083</v>
      </c>
    </row>
    <row r="1185" spans="1:9" x14ac:dyDescent="0.25">
      <c r="A1185" s="2" t="s">
        <v>59</v>
      </c>
      <c r="B1185" s="11">
        <v>7.4109999999999996</v>
      </c>
      <c r="C1185" s="45">
        <v>7.4109999999999996</v>
      </c>
      <c r="D1185" s="45">
        <v>5.7298342</v>
      </c>
      <c r="E1185" s="20">
        <f t="shared" si="93"/>
        <v>0.77315263797058431</v>
      </c>
      <c r="F1185" s="11">
        <v>85.034295</v>
      </c>
      <c r="G1185" s="45">
        <v>103.034295</v>
      </c>
      <c r="H1185" s="45">
        <v>64.052206580000004</v>
      </c>
      <c r="I1185" s="20">
        <f t="shared" si="94"/>
        <v>0.62165909496444849</v>
      </c>
    </row>
    <row r="1186" spans="1:9" x14ac:dyDescent="0.25">
      <c r="A1186" s="2" t="s">
        <v>60</v>
      </c>
      <c r="B1186" s="11">
        <v>23.967887000000001</v>
      </c>
      <c r="C1186" s="45">
        <v>24.202887</v>
      </c>
      <c r="D1186" s="45">
        <v>19.746016140000002</v>
      </c>
      <c r="E1186" s="20">
        <f t="shared" si="93"/>
        <v>0.81585375083559253</v>
      </c>
      <c r="F1186" s="11">
        <v>31.264053000000001</v>
      </c>
      <c r="G1186" s="45">
        <v>25.264053000000001</v>
      </c>
      <c r="H1186" s="45">
        <v>11.312821130000001</v>
      </c>
      <c r="I1186" s="20">
        <f t="shared" si="94"/>
        <v>0.44778330420696955</v>
      </c>
    </row>
    <row r="1187" spans="1:9" x14ac:dyDescent="0.25">
      <c r="A1187" s="2" t="s">
        <v>61</v>
      </c>
      <c r="B1187" s="11">
        <v>17.604700000000001</v>
      </c>
      <c r="C1187" s="45">
        <v>17.34544</v>
      </c>
      <c r="D1187" s="45">
        <v>14.476432239999999</v>
      </c>
      <c r="E1187" s="20">
        <f t="shared" si="93"/>
        <v>0.83459584997555547</v>
      </c>
      <c r="F1187" s="11">
        <v>30.8857</v>
      </c>
      <c r="G1187" s="45">
        <v>31.144960000000001</v>
      </c>
      <c r="H1187" s="45">
        <v>23.795282870000001</v>
      </c>
      <c r="I1187" s="20">
        <f t="shared" si="94"/>
        <v>0.76401712732975091</v>
      </c>
    </row>
    <row r="1188" spans="1:9" x14ac:dyDescent="0.25">
      <c r="A1188" s="2" t="s">
        <v>62</v>
      </c>
      <c r="B1188" s="11">
        <v>6</v>
      </c>
      <c r="C1188" s="45">
        <v>6</v>
      </c>
      <c r="D1188" s="45">
        <v>4.6353165899999995</v>
      </c>
      <c r="E1188" s="20">
        <f t="shared" si="93"/>
        <v>0.77255276499999992</v>
      </c>
      <c r="F1188" s="11">
        <v>0.64151000000000002</v>
      </c>
      <c r="G1188" s="45">
        <v>0.64151000000000002</v>
      </c>
      <c r="H1188" s="45">
        <v>0.37445719999999999</v>
      </c>
      <c r="I1188" s="20">
        <f t="shared" si="94"/>
        <v>0.58371217907748896</v>
      </c>
    </row>
    <row r="1189" spans="1:9" x14ac:dyDescent="0.25">
      <c r="A1189" s="2" t="s">
        <v>99</v>
      </c>
      <c r="B1189" s="11">
        <v>13.0266</v>
      </c>
      <c r="C1189" s="45">
        <v>13.0266</v>
      </c>
      <c r="D1189" s="45">
        <v>7.6217295400000005</v>
      </c>
      <c r="E1189" s="20">
        <f t="shared" si="93"/>
        <v>0.58508970414382877</v>
      </c>
      <c r="F1189" s="11">
        <v>3.109</v>
      </c>
      <c r="G1189" s="45">
        <v>4.2487909999999998</v>
      </c>
      <c r="H1189" s="45">
        <v>2.1275131099999998</v>
      </c>
      <c r="I1189" s="20">
        <f t="shared" si="94"/>
        <v>0.50073376402840242</v>
      </c>
    </row>
    <row r="1190" spans="1:9" x14ac:dyDescent="0.25">
      <c r="A1190" s="2" t="s">
        <v>63</v>
      </c>
      <c r="B1190" s="11">
        <v>51.226900000000001</v>
      </c>
      <c r="C1190" s="45">
        <v>51.226900000000001</v>
      </c>
      <c r="D1190" s="45">
        <v>44.84356494</v>
      </c>
      <c r="E1190" s="20">
        <f t="shared" si="93"/>
        <v>0.87539095553312807</v>
      </c>
      <c r="F1190" s="11">
        <v>1.4479</v>
      </c>
      <c r="G1190" s="45">
        <v>1.4479</v>
      </c>
      <c r="H1190" s="45">
        <v>1.1967326899999999</v>
      </c>
      <c r="I1190" s="20">
        <f t="shared" si="94"/>
        <v>0.82652993300642308</v>
      </c>
    </row>
    <row r="1191" spans="1:9" x14ac:dyDescent="0.25">
      <c r="A1191" s="2" t="s">
        <v>64</v>
      </c>
      <c r="B1191" s="11">
        <v>8.1247000000000007</v>
      </c>
      <c r="C1191" s="45">
        <v>8.1247000000000007</v>
      </c>
      <c r="D1191" s="45">
        <v>7.0195747099999997</v>
      </c>
      <c r="E1191" s="20">
        <f t="shared" si="93"/>
        <v>0.86397955739904231</v>
      </c>
      <c r="F1191" s="11">
        <v>13.30339</v>
      </c>
      <c r="G1191" s="45">
        <v>13.30339</v>
      </c>
      <c r="H1191" s="45">
        <v>9.4410258800000015</v>
      </c>
      <c r="I1191" s="20">
        <f t="shared" si="94"/>
        <v>0.70967068393845489</v>
      </c>
    </row>
    <row r="1192" spans="1:9" x14ac:dyDescent="0.25">
      <c r="A1192" s="2" t="s">
        <v>86</v>
      </c>
      <c r="B1192" s="11">
        <v>112.03440000000001</v>
      </c>
      <c r="C1192" s="45">
        <v>113.40664200000001</v>
      </c>
      <c r="D1192" s="45">
        <v>98.469843269999998</v>
      </c>
      <c r="E1192" s="20">
        <f t="shared" si="93"/>
        <v>0.86828991259612465</v>
      </c>
      <c r="F1192" s="11">
        <v>3.8889999999999998</v>
      </c>
      <c r="G1192" s="45">
        <v>4.0907720000000003</v>
      </c>
      <c r="H1192" s="45">
        <v>0.88747469999999995</v>
      </c>
      <c r="I1192" s="20">
        <f t="shared" si="94"/>
        <v>0.21694553008576373</v>
      </c>
    </row>
    <row r="1193" spans="1:9" ht="17.25" x14ac:dyDescent="0.25">
      <c r="A1193" s="2" t="s">
        <v>230</v>
      </c>
      <c r="B1193" s="80">
        <v>54.658327</v>
      </c>
      <c r="C1193" s="81">
        <v>54.360624999999999</v>
      </c>
      <c r="D1193" s="81">
        <v>39.330654430000003</v>
      </c>
      <c r="E1193" s="20">
        <f t="shared" si="93"/>
        <v>0.72351365404647217</v>
      </c>
      <c r="F1193" s="80">
        <v>490.71752600000002</v>
      </c>
      <c r="G1193" s="81">
        <v>418.898596</v>
      </c>
      <c r="H1193" s="81">
        <v>394.28313201999998</v>
      </c>
      <c r="I1193" s="20">
        <f t="shared" si="94"/>
        <v>0.9412376546136717</v>
      </c>
    </row>
    <row r="1194" spans="1:9" x14ac:dyDescent="0.25">
      <c r="A1194" s="2" t="s">
        <v>65</v>
      </c>
      <c r="B1194" s="11">
        <v>6.5351100000000004</v>
      </c>
      <c r="C1194" s="45">
        <v>6.5247719999999996</v>
      </c>
      <c r="D1194" s="45">
        <v>4.66303746</v>
      </c>
      <c r="E1194" s="20">
        <f t="shared" si="93"/>
        <v>0.71466672858453906</v>
      </c>
      <c r="F1194" s="11">
        <v>6.8336300000000003</v>
      </c>
      <c r="G1194" s="45">
        <v>6.8336300000000003</v>
      </c>
      <c r="H1194" s="45">
        <v>0.73053213000000006</v>
      </c>
      <c r="I1194" s="20">
        <f t="shared" si="94"/>
        <v>0.10690249984268976</v>
      </c>
    </row>
    <row r="1195" spans="1:9" x14ac:dyDescent="0.25">
      <c r="A1195" s="2" t="s">
        <v>66</v>
      </c>
      <c r="B1195" s="11">
        <v>20.989224</v>
      </c>
      <c r="C1195" s="45">
        <v>22.916581999999998</v>
      </c>
      <c r="D1195" s="45">
        <v>19.318721379999999</v>
      </c>
      <c r="E1195" s="20">
        <f t="shared" si="93"/>
        <v>0.84300186563598367</v>
      </c>
      <c r="F1195" s="11">
        <v>85.004999999999995</v>
      </c>
      <c r="G1195" s="45">
        <v>96.489613000000006</v>
      </c>
      <c r="H1195" s="45">
        <v>50.815879209999999</v>
      </c>
      <c r="I1195" s="20">
        <f t="shared" si="94"/>
        <v>0.52664610863347538</v>
      </c>
    </row>
    <row r="1196" spans="1:9" x14ac:dyDescent="0.25">
      <c r="A1196" s="7" t="s">
        <v>87</v>
      </c>
      <c r="B1196" s="11">
        <v>3.323515</v>
      </c>
      <c r="C1196" s="45">
        <v>4.2703239999999996</v>
      </c>
      <c r="D1196" s="45">
        <v>3.0748955299999996</v>
      </c>
      <c r="E1196" s="20">
        <f t="shared" si="93"/>
        <v>0.72006141220197806</v>
      </c>
      <c r="F1196" s="11">
        <v>2.165</v>
      </c>
      <c r="G1196" s="45">
        <v>2.165</v>
      </c>
      <c r="H1196" s="45">
        <v>2.0135417599999998</v>
      </c>
      <c r="I1196" s="20">
        <f t="shared" si="94"/>
        <v>0.93004238337182443</v>
      </c>
    </row>
    <row r="1197" spans="1:9" x14ac:dyDescent="0.25">
      <c r="A1197" s="2" t="s">
        <v>67</v>
      </c>
      <c r="B1197" s="11">
        <v>14.625904</v>
      </c>
      <c r="C1197" s="45">
        <v>14.274984</v>
      </c>
      <c r="D1197" s="45">
        <v>12.716063109999999</v>
      </c>
      <c r="E1197" s="20">
        <f t="shared" si="93"/>
        <v>0.89079351052162292</v>
      </c>
      <c r="F1197" s="11">
        <v>3.997096</v>
      </c>
      <c r="G1197" s="45">
        <v>6.0765940000000001</v>
      </c>
      <c r="H1197" s="45">
        <v>4.2850764800000007</v>
      </c>
      <c r="I1197" s="20">
        <f t="shared" si="94"/>
        <v>0.70517735428761585</v>
      </c>
    </row>
    <row r="1198" spans="1:9" x14ac:dyDescent="0.25">
      <c r="A1198" s="2" t="s">
        <v>68</v>
      </c>
      <c r="B1198" s="11">
        <v>7.0267099999999996</v>
      </c>
      <c r="C1198" s="45">
        <v>6.9967100000000002</v>
      </c>
      <c r="D1198" s="45">
        <v>5.6789550799999997</v>
      </c>
      <c r="E1198" s="20">
        <f t="shared" si="93"/>
        <v>0.81166077770837997</v>
      </c>
      <c r="F1198" s="11">
        <v>43.6892</v>
      </c>
      <c r="G1198" s="45">
        <v>43.6892</v>
      </c>
      <c r="H1198" s="45">
        <v>39.450364479999998</v>
      </c>
      <c r="I1198" s="20">
        <f t="shared" si="94"/>
        <v>0.90297749741354838</v>
      </c>
    </row>
    <row r="1199" spans="1:9" x14ac:dyDescent="0.25">
      <c r="A1199" s="2" t="s">
        <v>69</v>
      </c>
      <c r="B1199" s="11">
        <v>7.1890000000000001</v>
      </c>
      <c r="C1199" s="45">
        <v>6.9390000000000001</v>
      </c>
      <c r="D1199" s="45">
        <v>5.6818025399999996</v>
      </c>
      <c r="E1199" s="20">
        <f t="shared" si="93"/>
        <v>0.81882152183311707</v>
      </c>
      <c r="F1199" s="11">
        <v>1.8360000000000001</v>
      </c>
      <c r="G1199" s="45">
        <v>1.786</v>
      </c>
      <c r="H1199" s="45">
        <v>1.4625469899999999</v>
      </c>
      <c r="I1199" s="20">
        <f t="shared" si="94"/>
        <v>0.81889529115341542</v>
      </c>
    </row>
    <row r="1200" spans="1:9" x14ac:dyDescent="0.25">
      <c r="A1200" s="2" t="s">
        <v>70</v>
      </c>
      <c r="B1200" s="11">
        <v>6.3311000000000002</v>
      </c>
      <c r="C1200" s="45">
        <v>6.2558059999999998</v>
      </c>
      <c r="D1200" s="45">
        <v>5.1076907900000004</v>
      </c>
      <c r="E1200" s="20">
        <f t="shared" si="93"/>
        <v>0.81647205651837673</v>
      </c>
      <c r="F1200" s="11">
        <v>0.62653499999999995</v>
      </c>
      <c r="G1200" s="45">
        <v>0.69282900000000003</v>
      </c>
      <c r="H1200" s="45">
        <v>0.64220359999999999</v>
      </c>
      <c r="I1200" s="20">
        <f t="shared" si="94"/>
        <v>0.92692944435062619</v>
      </c>
    </row>
    <row r="1201" spans="1:9" x14ac:dyDescent="0.25">
      <c r="A1201" s="2" t="s">
        <v>71</v>
      </c>
      <c r="B1201" s="11">
        <v>13.426600000000001</v>
      </c>
      <c r="C1201" s="45">
        <v>12.171245000000001</v>
      </c>
      <c r="D1201" s="45">
        <v>10.43702766</v>
      </c>
      <c r="E1201" s="20">
        <f t="shared" si="93"/>
        <v>0.85751520571642414</v>
      </c>
      <c r="F1201" s="11">
        <v>2.6362000000000001</v>
      </c>
      <c r="G1201" s="45">
        <v>3.8915500000000001</v>
      </c>
      <c r="H1201" s="45">
        <v>3.8876077400000004</v>
      </c>
      <c r="I1201" s="20">
        <f t="shared" si="94"/>
        <v>0.99898696920250296</v>
      </c>
    </row>
    <row r="1202" spans="1:9" x14ac:dyDescent="0.25">
      <c r="A1202" s="2" t="s">
        <v>72</v>
      </c>
      <c r="B1202" s="11">
        <v>1.6839999999999999</v>
      </c>
      <c r="C1202" s="45">
        <v>1.6839999999999999</v>
      </c>
      <c r="D1202" s="45">
        <v>1.3467659699999999</v>
      </c>
      <c r="E1202" s="20">
        <f t="shared" si="93"/>
        <v>0.79974226247030877</v>
      </c>
      <c r="F1202" s="11" t="s">
        <v>20</v>
      </c>
      <c r="G1202" s="69" t="s">
        <v>20</v>
      </c>
      <c r="H1202" s="69" t="s">
        <v>20</v>
      </c>
      <c r="I1202" s="20" t="s">
        <v>20</v>
      </c>
    </row>
    <row r="1203" spans="1:9" x14ac:dyDescent="0.25">
      <c r="A1203" s="2" t="s">
        <v>73</v>
      </c>
      <c r="B1203" s="11">
        <v>21.214099999999998</v>
      </c>
      <c r="C1203" s="45">
        <v>21.214099999999998</v>
      </c>
      <c r="D1203" s="45">
        <v>19.027287179999998</v>
      </c>
      <c r="E1203" s="20">
        <f t="shared" si="93"/>
        <v>0.89691701179875649</v>
      </c>
      <c r="F1203" s="11" t="s">
        <v>20</v>
      </c>
      <c r="G1203" s="69" t="s">
        <v>20</v>
      </c>
      <c r="H1203" s="69" t="s">
        <v>20</v>
      </c>
      <c r="I1203" s="20" t="s">
        <v>20</v>
      </c>
    </row>
    <row r="1204" spans="1:9" x14ac:dyDescent="0.25">
      <c r="A1204" s="24" t="s">
        <v>231</v>
      </c>
      <c r="B1204" s="11">
        <v>8.5654690000000002</v>
      </c>
      <c r="C1204" s="45">
        <v>8.5654690000000002</v>
      </c>
      <c r="D1204" s="45">
        <v>3.8823864000000001</v>
      </c>
      <c r="E1204" s="20">
        <f t="shared" si="93"/>
        <v>0.45326022427960455</v>
      </c>
      <c r="F1204" s="11">
        <v>0.60272999999999999</v>
      </c>
      <c r="G1204" s="69">
        <v>2.144892</v>
      </c>
      <c r="H1204" s="69">
        <v>1.4544345900000002</v>
      </c>
      <c r="I1204" s="20">
        <f t="shared" ref="I1204:I1205" si="95">H1204/G1204</f>
        <v>0.67809222562254889</v>
      </c>
    </row>
    <row r="1205" spans="1:9" x14ac:dyDescent="0.25">
      <c r="A1205" s="25" t="s">
        <v>232</v>
      </c>
      <c r="B1205" s="11">
        <v>6.7720099999999999</v>
      </c>
      <c r="C1205" s="45">
        <v>6.7716859999999999</v>
      </c>
      <c r="D1205" s="45">
        <v>5.8027995800000003</v>
      </c>
      <c r="E1205" s="20">
        <f t="shared" si="93"/>
        <v>0.85692094701378663</v>
      </c>
      <c r="F1205" s="11">
        <v>0.72184999999999999</v>
      </c>
      <c r="G1205" s="69">
        <v>0.72217399999999998</v>
      </c>
      <c r="H1205" s="69">
        <v>2.1123570000000001E-2</v>
      </c>
      <c r="I1205" s="20">
        <f t="shared" si="95"/>
        <v>2.9249972998197114E-2</v>
      </c>
    </row>
    <row r="1206" spans="1:9" x14ac:dyDescent="0.25">
      <c r="A1206" s="25" t="s">
        <v>107</v>
      </c>
      <c r="B1206" s="11">
        <v>154.146118</v>
      </c>
      <c r="C1206" s="45">
        <v>153.84101799999999</v>
      </c>
      <c r="D1206" s="45">
        <v>132.95868238</v>
      </c>
      <c r="E1206" s="20">
        <f t="shared" si="93"/>
        <v>0.86426028707116331</v>
      </c>
      <c r="F1206" s="11">
        <v>13.914440000000001</v>
      </c>
      <c r="G1206" s="69">
        <v>14.21954</v>
      </c>
      <c r="H1206" s="69">
        <v>7.36642011</v>
      </c>
      <c r="I1206" s="20">
        <f>H1206/G1206</f>
        <v>0.51804911480962113</v>
      </c>
    </row>
    <row r="1207" spans="1:9" x14ac:dyDescent="0.25">
      <c r="A1207" s="22" t="s">
        <v>112</v>
      </c>
      <c r="B1207" s="11">
        <v>2.3157350000000001</v>
      </c>
      <c r="C1207" s="45">
        <v>2.3157350000000001</v>
      </c>
      <c r="D1207" s="45">
        <v>2.0579982999999999</v>
      </c>
      <c r="E1207" s="20">
        <f t="shared" si="93"/>
        <v>0.88870198878541795</v>
      </c>
      <c r="F1207" s="11" t="s">
        <v>20</v>
      </c>
      <c r="G1207" s="69" t="s">
        <v>20</v>
      </c>
      <c r="H1207" s="69" t="s">
        <v>20</v>
      </c>
      <c r="I1207" s="20" t="s">
        <v>20</v>
      </c>
    </row>
    <row r="1208" spans="1:9" x14ac:dyDescent="0.25">
      <c r="A1208" s="2" t="s">
        <v>77</v>
      </c>
      <c r="B1208" s="11">
        <v>24.163</v>
      </c>
      <c r="C1208" s="45">
        <v>24.139500000000002</v>
      </c>
      <c r="D1208" s="45">
        <v>13.834592710000001</v>
      </c>
      <c r="E1208" s="20">
        <f t="shared" si="93"/>
        <v>0.57311016011102134</v>
      </c>
      <c r="F1208" s="11">
        <v>2.37405</v>
      </c>
      <c r="G1208" s="69">
        <v>2.6750500000000001</v>
      </c>
      <c r="H1208" s="69">
        <v>1.6460965700000001</v>
      </c>
      <c r="I1208" s="20">
        <f t="shared" si="94"/>
        <v>0.61535170183734889</v>
      </c>
    </row>
    <row r="1209" spans="1:9" x14ac:dyDescent="0.25">
      <c r="A1209" s="7" t="s">
        <v>78</v>
      </c>
      <c r="B1209" s="11">
        <v>9.8908000000000005</v>
      </c>
      <c r="C1209" s="45">
        <v>9.8908000000000005</v>
      </c>
      <c r="D1209" s="45">
        <v>7.6958230700000003</v>
      </c>
      <c r="E1209" s="20">
        <f t="shared" si="93"/>
        <v>0.77807892890362762</v>
      </c>
      <c r="F1209" s="11">
        <v>2.6825060000000001</v>
      </c>
      <c r="G1209" s="69">
        <v>2.6825060000000001</v>
      </c>
      <c r="H1209" s="69">
        <v>2.6144868699999999</v>
      </c>
      <c r="I1209" s="20">
        <f t="shared" si="94"/>
        <v>0.97464343788979402</v>
      </c>
    </row>
    <row r="1210" spans="1:9" x14ac:dyDescent="0.25">
      <c r="A1210" s="2" t="s">
        <v>79</v>
      </c>
      <c r="B1210" s="11">
        <v>55.417900000000003</v>
      </c>
      <c r="C1210" s="45">
        <v>56.697899999999997</v>
      </c>
      <c r="D1210" s="45">
        <v>38.781117289999997</v>
      </c>
      <c r="E1210" s="20">
        <f t="shared" si="93"/>
        <v>0.68399565574739096</v>
      </c>
      <c r="F1210" s="11">
        <v>4.9000000000000004</v>
      </c>
      <c r="G1210" s="69">
        <v>4.9000000000000004</v>
      </c>
      <c r="H1210" s="69">
        <v>3.4580287599999999</v>
      </c>
      <c r="I1210" s="20">
        <f t="shared" si="94"/>
        <v>0.70572015510204078</v>
      </c>
    </row>
    <row r="1211" spans="1:9" x14ac:dyDescent="0.25">
      <c r="A1211" s="2" t="s">
        <v>80</v>
      </c>
      <c r="B1211" s="11">
        <v>240.63759999999999</v>
      </c>
      <c r="C1211" s="45">
        <v>240.631159</v>
      </c>
      <c r="D1211" s="45">
        <v>199.41975921</v>
      </c>
      <c r="E1211" s="20">
        <f t="shared" si="93"/>
        <v>0.82873622866937191</v>
      </c>
      <c r="F1211" s="11">
        <v>13.59127</v>
      </c>
      <c r="G1211" s="69">
        <v>13.59127</v>
      </c>
      <c r="H1211" s="69">
        <v>10.493091210000001</v>
      </c>
      <c r="I1211" s="20">
        <f t="shared" si="94"/>
        <v>0.77204640993814422</v>
      </c>
    </row>
    <row r="1212" spans="1:9" x14ac:dyDescent="0.25">
      <c r="A1212" s="2" t="s">
        <v>88</v>
      </c>
      <c r="B1212" s="11">
        <v>93.595080999999993</v>
      </c>
      <c r="C1212" s="45">
        <v>93.647931</v>
      </c>
      <c r="D1212" s="45">
        <v>62.05993514</v>
      </c>
      <c r="E1212" s="20">
        <f t="shared" si="93"/>
        <v>0.66269414046104236</v>
      </c>
      <c r="F1212" s="11">
        <v>12.08475</v>
      </c>
      <c r="G1212" s="69">
        <v>12.866</v>
      </c>
      <c r="H1212" s="69">
        <v>9.6191176600000006</v>
      </c>
      <c r="I1212" s="20">
        <f t="shared" si="94"/>
        <v>0.74763855588372463</v>
      </c>
    </row>
    <row r="1213" spans="1:9" x14ac:dyDescent="0.25">
      <c r="A1213" s="2" t="s">
        <v>81</v>
      </c>
      <c r="B1213" s="11">
        <v>0.5</v>
      </c>
      <c r="C1213" s="45">
        <v>0.5</v>
      </c>
      <c r="D1213" s="45">
        <v>0.40660950000000001</v>
      </c>
      <c r="E1213" s="20">
        <f t="shared" si="93"/>
        <v>0.81321900000000003</v>
      </c>
      <c r="F1213" s="11" t="s">
        <v>20</v>
      </c>
      <c r="G1213" s="69" t="s">
        <v>20</v>
      </c>
      <c r="H1213" s="69" t="s">
        <v>20</v>
      </c>
      <c r="I1213" s="20" t="s">
        <v>20</v>
      </c>
    </row>
    <row r="1214" spans="1:9" ht="15.75" thickBot="1" x14ac:dyDescent="0.3">
      <c r="A1214" s="9" t="s">
        <v>82</v>
      </c>
      <c r="B1214" s="16">
        <v>32.581940000000003</v>
      </c>
      <c r="C1214" s="47">
        <v>33.585039999999999</v>
      </c>
      <c r="D1214" s="47">
        <v>18.081205499999999</v>
      </c>
      <c r="E1214" s="31">
        <f>D1214/C1214</f>
        <v>0.5383708192695319</v>
      </c>
      <c r="F1214" s="16">
        <v>7.7409999999999997</v>
      </c>
      <c r="G1214" s="181">
        <v>7.8109489999999999</v>
      </c>
      <c r="H1214" s="181">
        <v>5.79258849</v>
      </c>
      <c r="I1214" s="33">
        <f>H1214/G1214</f>
        <v>0.74159855479788694</v>
      </c>
    </row>
    <row r="1215" spans="1:9" ht="15.75" thickBot="1" x14ac:dyDescent="0.3">
      <c r="A1215" s="37" t="s">
        <v>102</v>
      </c>
      <c r="B1215" s="182">
        <f>SUM(B1216:B1221)</f>
        <v>1397.260462</v>
      </c>
      <c r="C1215" s="183">
        <f>SUM(C1216:C1221)</f>
        <v>1336.5779339999999</v>
      </c>
      <c r="D1215" s="183">
        <f>SUM(D1216:D1221)</f>
        <v>579.77150300999995</v>
      </c>
      <c r="E1215" s="75">
        <f>D1215/C1215</f>
        <v>0.43377306198293109</v>
      </c>
      <c r="F1215" s="184">
        <f>SUM(F1216:F1221)</f>
        <v>4386.0544879999998</v>
      </c>
      <c r="G1215" s="40">
        <f>SUM(G1216:G1221)</f>
        <v>4478.1641390000004</v>
      </c>
      <c r="H1215" s="40">
        <f>SUM(H1216:H1221)</f>
        <v>4033.1403136400004</v>
      </c>
      <c r="I1215" s="41">
        <f>H1215/G1215</f>
        <v>0.90062360120203711</v>
      </c>
    </row>
    <row r="1216" spans="1:9" x14ac:dyDescent="0.25">
      <c r="A1216" s="7" t="s">
        <v>89</v>
      </c>
      <c r="B1216" s="185">
        <v>274.57781499999999</v>
      </c>
      <c r="C1216" s="186">
        <v>189.327</v>
      </c>
      <c r="D1216" s="186">
        <v>106.79665783</v>
      </c>
      <c r="E1216" s="191">
        <f>D1216/C1216</f>
        <v>0.56408572380062005</v>
      </c>
      <c r="F1216" s="172">
        <v>205.71276599999999</v>
      </c>
      <c r="G1216" s="173">
        <v>290.83308099999999</v>
      </c>
      <c r="H1216" s="173">
        <v>200.15027634999998</v>
      </c>
      <c r="I1216" s="30">
        <f>H1216/G1216</f>
        <v>0.688196389701624</v>
      </c>
    </row>
    <row r="1217" spans="1:9" x14ac:dyDescent="0.25">
      <c r="A1217" s="2" t="s">
        <v>90</v>
      </c>
      <c r="B1217" s="11">
        <v>339.93290000000002</v>
      </c>
      <c r="C1217" s="45">
        <v>369.93290000000002</v>
      </c>
      <c r="D1217" s="45">
        <v>241.57155700000001</v>
      </c>
      <c r="E1217" s="20">
        <f>D1217/C1217</f>
        <v>0.65301452506657287</v>
      </c>
      <c r="F1217" s="11">
        <v>2007.0446999999999</v>
      </c>
      <c r="G1217" s="69">
        <v>2007.0446999999999</v>
      </c>
      <c r="H1217" s="69">
        <v>1835.6822480000001</v>
      </c>
      <c r="I1217" s="20">
        <f>H1217/G1217</f>
        <v>0.91461951395502061</v>
      </c>
    </row>
    <row r="1218" spans="1:9" x14ac:dyDescent="0.25">
      <c r="A1218" s="2" t="s">
        <v>91</v>
      </c>
      <c r="B1218" s="11">
        <v>210.8706</v>
      </c>
      <c r="C1218" s="45">
        <v>210.8706</v>
      </c>
      <c r="D1218" s="45">
        <v>177.10566499999999</v>
      </c>
      <c r="E1218" s="20">
        <f t="shared" ref="E1218:E1220" si="96">D1218/C1218</f>
        <v>0.83987841358634152</v>
      </c>
      <c r="F1218" s="11">
        <v>530.31790000000001</v>
      </c>
      <c r="G1218" s="69">
        <v>530.31790000000001</v>
      </c>
      <c r="H1218" s="69">
        <v>530.31790000000001</v>
      </c>
      <c r="I1218" s="20">
        <f t="shared" ref="I1218" si="97">H1218/G1218</f>
        <v>1</v>
      </c>
    </row>
    <row r="1219" spans="1:9" ht="17.25" x14ac:dyDescent="0.25">
      <c r="A1219" s="2" t="s">
        <v>233</v>
      </c>
      <c r="B1219" s="11" t="s">
        <v>20</v>
      </c>
      <c r="C1219" s="69" t="s">
        <v>20</v>
      </c>
      <c r="D1219" s="69" t="s">
        <v>20</v>
      </c>
      <c r="E1219" s="20" t="s">
        <v>20</v>
      </c>
      <c r="F1219" s="80">
        <v>1461.0985000000001</v>
      </c>
      <c r="G1219" s="81">
        <v>1461.1585</v>
      </c>
      <c r="H1219" s="81">
        <v>1407.8908670999999</v>
      </c>
      <c r="I1219" s="20">
        <f>H1219/G1219</f>
        <v>0.96354424732156019</v>
      </c>
    </row>
    <row r="1220" spans="1:9" x14ac:dyDescent="0.25">
      <c r="A1220" s="2" t="s">
        <v>92</v>
      </c>
      <c r="B1220" s="11">
        <v>2.9946999999999999</v>
      </c>
      <c r="C1220" s="45">
        <v>7.692323</v>
      </c>
      <c r="D1220" s="45">
        <v>1.3747148999999999</v>
      </c>
      <c r="E1220" s="20">
        <f t="shared" si="96"/>
        <v>0.17871258136196308</v>
      </c>
      <c r="F1220" s="11" t="s">
        <v>20</v>
      </c>
      <c r="G1220" s="12" t="s">
        <v>20</v>
      </c>
      <c r="H1220" s="12" t="s">
        <v>20</v>
      </c>
      <c r="I1220" s="20" t="s">
        <v>20</v>
      </c>
    </row>
    <row r="1221" spans="1:9" ht="15.75" thickBot="1" x14ac:dyDescent="0.3">
      <c r="A1221" s="9" t="s">
        <v>93</v>
      </c>
      <c r="B1221" s="16">
        <v>568.88444700000002</v>
      </c>
      <c r="C1221" s="47">
        <v>558.75511100000006</v>
      </c>
      <c r="D1221" s="47">
        <v>52.922908280000001</v>
      </c>
      <c r="E1221" s="31">
        <f>D1221/C1221</f>
        <v>9.4715747987135626E-2</v>
      </c>
      <c r="F1221" s="16">
        <v>181.88062199999999</v>
      </c>
      <c r="G1221" s="47">
        <v>188.80995799999999</v>
      </c>
      <c r="H1221" s="47">
        <v>59.099022189999999</v>
      </c>
      <c r="I1221" s="31">
        <f>H1221/G1221</f>
        <v>0.31300797275745385</v>
      </c>
    </row>
    <row r="1222" spans="1:9" x14ac:dyDescent="0.25">
      <c r="A1222" s="208" t="s">
        <v>234</v>
      </c>
      <c r="B1222" s="208"/>
      <c r="C1222" s="208" t="s">
        <v>216</v>
      </c>
      <c r="D1222" s="208"/>
      <c r="E1222" s="208"/>
      <c r="F1222" s="208"/>
      <c r="G1222" s="208"/>
      <c r="H1222" s="187"/>
      <c r="I1222" s="187"/>
    </row>
    <row r="1223" spans="1:9" x14ac:dyDescent="0.25">
      <c r="A1223" s="209" t="s">
        <v>245</v>
      </c>
      <c r="B1223" s="209"/>
      <c r="C1223" s="209"/>
      <c r="D1223" s="209"/>
      <c r="E1223" s="209"/>
      <c r="F1223" s="209"/>
      <c r="G1223" s="209"/>
      <c r="H1223" s="209"/>
      <c r="I1223" s="209"/>
    </row>
    <row r="1224" spans="1:9" x14ac:dyDescent="0.25">
      <c r="A1224" s="210" t="s">
        <v>97</v>
      </c>
      <c r="B1224" s="210"/>
      <c r="C1224" s="210"/>
      <c r="D1224" s="210"/>
      <c r="E1224" s="210"/>
      <c r="F1224" s="210"/>
      <c r="G1224" s="210"/>
      <c r="H1224" s="210"/>
      <c r="I1224" s="210"/>
    </row>
    <row r="1225" spans="1:9" x14ac:dyDescent="0.25">
      <c r="A1225" s="211" t="s">
        <v>235</v>
      </c>
      <c r="B1225" s="211"/>
      <c r="C1225" s="211"/>
      <c r="D1225" s="211"/>
      <c r="E1225" s="211"/>
      <c r="F1225" s="211"/>
      <c r="G1225" s="211"/>
      <c r="H1225" s="211"/>
      <c r="I1225" s="211"/>
    </row>
    <row r="1226" spans="1:9" x14ac:dyDescent="0.25">
      <c r="A1226" s="212" t="s">
        <v>236</v>
      </c>
      <c r="B1226" s="212"/>
      <c r="C1226" s="212"/>
      <c r="D1226" s="212"/>
      <c r="E1226" s="212"/>
      <c r="F1226" s="212"/>
      <c r="G1226" s="212"/>
      <c r="H1226" s="212"/>
      <c r="I1226" s="212"/>
    </row>
    <row r="1227" spans="1:9" x14ac:dyDescent="0.25">
      <c r="A1227" s="210" t="s">
        <v>252</v>
      </c>
      <c r="B1227" s="210"/>
      <c r="C1227" s="210"/>
      <c r="D1227" s="210"/>
      <c r="E1227" s="210"/>
      <c r="F1227" s="210"/>
      <c r="G1227" s="210"/>
      <c r="H1227" s="210"/>
      <c r="I1227" s="210"/>
    </row>
    <row r="1228" spans="1:9" x14ac:dyDescent="0.25">
      <c r="A1228" s="213" t="s">
        <v>238</v>
      </c>
      <c r="B1228" s="213"/>
      <c r="C1228" s="213"/>
      <c r="D1228" s="213"/>
      <c r="E1228" s="213"/>
      <c r="F1228" s="213"/>
      <c r="G1228" s="213"/>
      <c r="H1228" s="213"/>
      <c r="I1228" s="213"/>
    </row>
    <row r="1229" spans="1:9" x14ac:dyDescent="0.25">
      <c r="A1229" s="214"/>
      <c r="B1229" s="214"/>
      <c r="C1229" s="214"/>
      <c r="D1229" s="214"/>
      <c r="E1229" s="214"/>
      <c r="F1229" s="214"/>
      <c r="G1229" s="214"/>
      <c r="H1229" s="214"/>
      <c r="I1229" s="214"/>
    </row>
    <row r="1230" spans="1:9" x14ac:dyDescent="0.25">
      <c r="A1230" s="215" t="s">
        <v>0</v>
      </c>
      <c r="B1230" s="215"/>
      <c r="C1230" s="215"/>
      <c r="D1230" s="215"/>
      <c r="E1230" s="215"/>
      <c r="F1230" s="215"/>
      <c r="G1230" s="215"/>
      <c r="H1230" s="215"/>
      <c r="I1230" s="215"/>
    </row>
    <row r="1231" spans="1:9" x14ac:dyDescent="0.25">
      <c r="A1231" s="215" t="s">
        <v>1</v>
      </c>
      <c r="B1231" s="215"/>
      <c r="C1231" s="215"/>
      <c r="D1231" s="215"/>
      <c r="E1231" s="215"/>
      <c r="F1231" s="215"/>
      <c r="G1231" s="215"/>
      <c r="H1231" s="215"/>
      <c r="I1231" s="215"/>
    </row>
    <row r="1232" spans="1:9" x14ac:dyDescent="0.25">
      <c r="A1232" s="216" t="s">
        <v>260</v>
      </c>
      <c r="B1232" s="216"/>
      <c r="C1232" s="216"/>
      <c r="D1232" s="216"/>
      <c r="E1232" s="216"/>
      <c r="F1232" s="216"/>
      <c r="G1232" s="216"/>
      <c r="H1232" s="216"/>
      <c r="I1232" s="216"/>
    </row>
    <row r="1233" spans="1:9" x14ac:dyDescent="0.25">
      <c r="A1233" s="216" t="s">
        <v>98</v>
      </c>
      <c r="B1233" s="216"/>
      <c r="C1233" s="216"/>
      <c r="D1233" s="216"/>
      <c r="E1233" s="216"/>
      <c r="F1233" s="216"/>
      <c r="G1233" s="216"/>
      <c r="H1233" s="216"/>
      <c r="I1233" s="216"/>
    </row>
    <row r="1234" spans="1:9" x14ac:dyDescent="0.25">
      <c r="A1234" s="216" t="s">
        <v>2</v>
      </c>
      <c r="B1234" s="216"/>
      <c r="C1234" s="216"/>
      <c r="D1234" s="216"/>
      <c r="E1234" s="216"/>
      <c r="F1234" s="216"/>
      <c r="G1234" s="216"/>
      <c r="H1234" s="216"/>
      <c r="I1234" s="216"/>
    </row>
    <row r="1235" spans="1:9" x14ac:dyDescent="0.25">
      <c r="A1235" s="216" t="s">
        <v>253</v>
      </c>
      <c r="B1235" s="216"/>
      <c r="C1235" s="216"/>
      <c r="D1235" s="216"/>
      <c r="E1235" s="216"/>
      <c r="F1235" s="216"/>
      <c r="G1235" s="216"/>
      <c r="H1235" s="216"/>
      <c r="I1235" s="216"/>
    </row>
    <row r="1236" spans="1:9" ht="15.75" thickBot="1" x14ac:dyDescent="0.3">
      <c r="A1236" s="217" t="s">
        <v>3</v>
      </c>
      <c r="B1236" s="217"/>
      <c r="C1236" s="217"/>
      <c r="D1236" s="217"/>
      <c r="E1236" s="217"/>
      <c r="F1236" s="217"/>
      <c r="G1236" s="217"/>
      <c r="H1236" s="217"/>
      <c r="I1236" s="217"/>
    </row>
    <row r="1237" spans="1:9" x14ac:dyDescent="0.25">
      <c r="A1237" s="218" t="s">
        <v>4</v>
      </c>
      <c r="B1237" s="220" t="s">
        <v>5</v>
      </c>
      <c r="C1237" s="221"/>
      <c r="D1237" s="221"/>
      <c r="E1237" s="222"/>
      <c r="F1237" s="220" t="s">
        <v>6</v>
      </c>
      <c r="G1237" s="221"/>
      <c r="H1237" s="221"/>
      <c r="I1237" s="223"/>
    </row>
    <row r="1238" spans="1:9" ht="30.75" thickBot="1" x14ac:dyDescent="0.3">
      <c r="A1238" s="219"/>
      <c r="B1238" s="167" t="s">
        <v>7</v>
      </c>
      <c r="C1238" s="168" t="s">
        <v>8</v>
      </c>
      <c r="D1238" s="168" t="s">
        <v>227</v>
      </c>
      <c r="E1238" s="169" t="s">
        <v>10</v>
      </c>
      <c r="F1238" s="170" t="s">
        <v>7</v>
      </c>
      <c r="G1238" s="168" t="s">
        <v>8</v>
      </c>
      <c r="H1238" s="168" t="s">
        <v>227</v>
      </c>
      <c r="I1238" s="171" t="s">
        <v>10</v>
      </c>
    </row>
    <row r="1239" spans="1:9" ht="15.75" thickBot="1" x14ac:dyDescent="0.3">
      <c r="A1239" s="77" t="s">
        <v>100</v>
      </c>
      <c r="B1239" s="26">
        <f>B1240+B1327</f>
        <v>14318.394163000003</v>
      </c>
      <c r="C1239" s="27">
        <f>C1240+C1327</f>
        <v>14214.889455</v>
      </c>
      <c r="D1239" s="27">
        <f>D1240+D1327</f>
        <v>12468.085626940003</v>
      </c>
      <c r="E1239" s="58">
        <f>D1239/C1239</f>
        <v>0.87711449789392704</v>
      </c>
      <c r="F1239" s="26">
        <f>F1240+F1327</f>
        <v>9549.4804909999984</v>
      </c>
      <c r="G1239" s="27">
        <f>G1240+G1327</f>
        <v>10156.778162000001</v>
      </c>
      <c r="H1239" s="27">
        <f>H1240+H1327</f>
        <v>8832.9624000999993</v>
      </c>
      <c r="I1239" s="28">
        <f>H1239/G1239</f>
        <v>0.86966184150276593</v>
      </c>
    </row>
    <row r="1240" spans="1:9" ht="15.75" thickBot="1" x14ac:dyDescent="0.3">
      <c r="A1240" s="78" t="s">
        <v>11</v>
      </c>
      <c r="B1240" s="39">
        <f>B1241+B1268+B1269</f>
        <v>12921.133701000002</v>
      </c>
      <c r="C1240" s="40">
        <f>C1241+C1268+C1269</f>
        <v>12878.311521000001</v>
      </c>
      <c r="D1240" s="40">
        <f>D1241+D1268+D1269</f>
        <v>11712.235687250002</v>
      </c>
      <c r="E1240" s="59">
        <f>D1240/C1240</f>
        <v>0.90945429205928596</v>
      </c>
      <c r="F1240" s="39">
        <f>F1241+F1269</f>
        <v>5163.4260029999987</v>
      </c>
      <c r="G1240" s="40">
        <f>G1241+G1269</f>
        <v>5678.6140230000001</v>
      </c>
      <c r="H1240" s="40">
        <f>H1241+H1269</f>
        <v>4544.7495528399995</v>
      </c>
      <c r="I1240" s="41">
        <f>H1240/G1240</f>
        <v>0.80032725140896577</v>
      </c>
    </row>
    <row r="1241" spans="1:9" ht="15.75" thickBot="1" x14ac:dyDescent="0.3">
      <c r="A1241" s="79" t="s">
        <v>12</v>
      </c>
      <c r="B1241" s="18">
        <f>SUM(B1242:B1267)</f>
        <v>4997.6875549999995</v>
      </c>
      <c r="C1241" s="19">
        <f>SUM(C1242:C1267)</f>
        <v>5051.2883829999992</v>
      </c>
      <c r="D1241" s="19">
        <f>SUM(D1242:D1267)</f>
        <v>4568.6071973900007</v>
      </c>
      <c r="E1241" s="60">
        <f>D1241/C1241</f>
        <v>0.9044439459773369</v>
      </c>
      <c r="F1241" s="18">
        <f>SUM(F1242:F1268)</f>
        <v>2985.1766299999999</v>
      </c>
      <c r="G1241" s="19">
        <f>SUM(G1242:G1268)</f>
        <v>3357.6235489999999</v>
      </c>
      <c r="H1241" s="19">
        <f>SUM(H1242:H1268)</f>
        <v>2837.1935662999995</v>
      </c>
      <c r="I1241" s="29">
        <f>H1241/G1241</f>
        <v>0.84500049659974541</v>
      </c>
    </row>
    <row r="1242" spans="1:9" x14ac:dyDescent="0.25">
      <c r="A1242" s="1" t="s">
        <v>13</v>
      </c>
      <c r="B1242" s="172">
        <v>31.189297</v>
      </c>
      <c r="C1242" s="173">
        <v>31.043852000000001</v>
      </c>
      <c r="D1242" s="173">
        <v>28.954364420000001</v>
      </c>
      <c r="E1242" s="30">
        <f>D1242/C1242</f>
        <v>0.9326923868854935</v>
      </c>
      <c r="F1242" s="172">
        <v>38.218124000000003</v>
      </c>
      <c r="G1242" s="173">
        <v>38.358569000000003</v>
      </c>
      <c r="H1242" s="173">
        <v>24.696584719999997</v>
      </c>
      <c r="I1242" s="30">
        <f>H1242/G1242</f>
        <v>0.6438348813272986</v>
      </c>
    </row>
    <row r="1243" spans="1:9" x14ac:dyDescent="0.25">
      <c r="A1243" s="2" t="s">
        <v>14</v>
      </c>
      <c r="B1243" s="11">
        <v>107.6591</v>
      </c>
      <c r="C1243" s="69">
        <v>102.18465</v>
      </c>
      <c r="D1243" s="69">
        <v>89.828012079999993</v>
      </c>
      <c r="E1243" s="20">
        <f>D1243/C1243</f>
        <v>0.87907540007231999</v>
      </c>
      <c r="F1243" s="11">
        <v>14.39</v>
      </c>
      <c r="G1243" s="69">
        <v>9.89</v>
      </c>
      <c r="H1243" s="69">
        <v>7.7387299499999997</v>
      </c>
      <c r="I1243" s="20">
        <f>H1243/G1243</f>
        <v>0.78248027805864506</v>
      </c>
    </row>
    <row r="1244" spans="1:9" x14ac:dyDescent="0.25">
      <c r="A1244" s="2" t="s">
        <v>15</v>
      </c>
      <c r="B1244" s="11">
        <v>33.404971000000003</v>
      </c>
      <c r="C1244" s="69">
        <v>33.356807000000003</v>
      </c>
      <c r="D1244" s="69">
        <v>30.194452010000003</v>
      </c>
      <c r="E1244" s="20">
        <f t="shared" ref="E1244:E1267" si="98">D1244/C1244</f>
        <v>0.90519611214586571</v>
      </c>
      <c r="F1244" s="11">
        <v>2.18045</v>
      </c>
      <c r="G1244" s="69">
        <v>2.9782950000000001</v>
      </c>
      <c r="H1244" s="69">
        <v>2.72492869</v>
      </c>
      <c r="I1244" s="20">
        <f t="shared" ref="I1244:I1267" si="99">H1244/G1244</f>
        <v>0.91492907519235001</v>
      </c>
    </row>
    <row r="1245" spans="1:9" x14ac:dyDescent="0.25">
      <c r="A1245" s="2" t="s">
        <v>16</v>
      </c>
      <c r="B1245" s="11">
        <v>88.941918999999999</v>
      </c>
      <c r="C1245" s="69">
        <v>101.750187</v>
      </c>
      <c r="D1245" s="69">
        <v>94.839414969999993</v>
      </c>
      <c r="E1245" s="20">
        <f t="shared" si="98"/>
        <v>0.93208098939415218</v>
      </c>
      <c r="F1245" s="11">
        <v>4.2821910000000001</v>
      </c>
      <c r="G1245" s="69">
        <v>9.3889630000000004</v>
      </c>
      <c r="H1245" s="69">
        <v>9.27032612</v>
      </c>
      <c r="I1245" s="20">
        <f t="shared" si="99"/>
        <v>0.98736421903036575</v>
      </c>
    </row>
    <row r="1246" spans="1:9" x14ac:dyDescent="0.25">
      <c r="A1246" s="3" t="s">
        <v>83</v>
      </c>
      <c r="B1246" s="11">
        <v>4.8559999999999999</v>
      </c>
      <c r="C1246" s="69">
        <v>5.2404599999999997</v>
      </c>
      <c r="D1246" s="69">
        <v>4.6851172999999999</v>
      </c>
      <c r="E1246" s="20">
        <f t="shared" si="98"/>
        <v>0.89402787159905817</v>
      </c>
      <c r="F1246" s="11">
        <v>0.21759999999999999</v>
      </c>
      <c r="G1246" s="69">
        <v>0.31613999999999998</v>
      </c>
      <c r="H1246" s="69">
        <v>0.27412834000000003</v>
      </c>
      <c r="I1246" s="20">
        <f t="shared" si="99"/>
        <v>0.86711058391851725</v>
      </c>
    </row>
    <row r="1247" spans="1:9" x14ac:dyDescent="0.25">
      <c r="A1247" s="4" t="s">
        <v>17</v>
      </c>
      <c r="B1247" s="11">
        <v>58.752766999999999</v>
      </c>
      <c r="C1247" s="69">
        <v>58.608350000000002</v>
      </c>
      <c r="D1247" s="69">
        <v>55.38026954</v>
      </c>
      <c r="E1247" s="20">
        <f t="shared" si="98"/>
        <v>0.94492115099640239</v>
      </c>
      <c r="F1247" s="11">
        <v>68.633499999999998</v>
      </c>
      <c r="G1247" s="69">
        <v>102.71763799999999</v>
      </c>
      <c r="H1247" s="69">
        <v>98.047240639999998</v>
      </c>
      <c r="I1247" s="20">
        <f t="shared" si="99"/>
        <v>0.95453169045806918</v>
      </c>
    </row>
    <row r="1248" spans="1:9" x14ac:dyDescent="0.25">
      <c r="A1248" s="4" t="s">
        <v>84</v>
      </c>
      <c r="B1248" s="11">
        <v>27.894030000000001</v>
      </c>
      <c r="C1248" s="69">
        <v>27.558084999999998</v>
      </c>
      <c r="D1248" s="69">
        <v>26.125378859999998</v>
      </c>
      <c r="E1248" s="20">
        <f t="shared" si="98"/>
        <v>0.94801140427573249</v>
      </c>
      <c r="F1248" s="11">
        <v>243.83963700000001</v>
      </c>
      <c r="G1248" s="69">
        <v>271.338144</v>
      </c>
      <c r="H1248" s="69">
        <v>265.7025658</v>
      </c>
      <c r="I1248" s="20">
        <f t="shared" si="99"/>
        <v>0.97923042401292459</v>
      </c>
    </row>
    <row r="1249" spans="1:9" x14ac:dyDescent="0.25">
      <c r="A1249" s="2" t="s">
        <v>244</v>
      </c>
      <c r="B1249" s="11">
        <v>533.00169500000004</v>
      </c>
      <c r="C1249" s="69">
        <v>570.91360499999996</v>
      </c>
      <c r="D1249" s="69">
        <v>386.45885068000001</v>
      </c>
      <c r="E1249" s="20">
        <f t="shared" si="98"/>
        <v>0.6769130167777313</v>
      </c>
      <c r="F1249" s="11">
        <v>161.34385499999999</v>
      </c>
      <c r="G1249" s="69">
        <v>129.55363399999999</v>
      </c>
      <c r="H1249" s="69">
        <v>112.41613906000001</v>
      </c>
      <c r="I1249" s="20">
        <f t="shared" si="99"/>
        <v>0.86771891755656982</v>
      </c>
    </row>
    <row r="1250" spans="1:9" ht="17.25" x14ac:dyDescent="0.25">
      <c r="A1250" s="4" t="s">
        <v>95</v>
      </c>
      <c r="B1250" s="11">
        <v>1321.36689</v>
      </c>
      <c r="C1250" s="69">
        <v>1329.5419649999999</v>
      </c>
      <c r="D1250" s="69">
        <v>1230.2496038699999</v>
      </c>
      <c r="E1250" s="20">
        <f t="shared" si="98"/>
        <v>0.92531836997713723</v>
      </c>
      <c r="F1250" s="11">
        <v>178.79599999999999</v>
      </c>
      <c r="G1250" s="69">
        <v>250.362425</v>
      </c>
      <c r="H1250" s="69">
        <v>218.68173096999999</v>
      </c>
      <c r="I1250" s="20">
        <f t="shared" si="99"/>
        <v>0.87346066794967336</v>
      </c>
    </row>
    <row r="1251" spans="1:9" x14ac:dyDescent="0.25">
      <c r="A1251" s="5" t="s">
        <v>18</v>
      </c>
      <c r="B1251" s="11">
        <v>3.1</v>
      </c>
      <c r="C1251" s="69">
        <v>2.9793530000000001</v>
      </c>
      <c r="D1251" s="69">
        <v>2.76866967</v>
      </c>
      <c r="E1251" s="20">
        <f t="shared" si="98"/>
        <v>0.92928554286786424</v>
      </c>
      <c r="F1251" s="11">
        <v>6.8000000000000005E-2</v>
      </c>
      <c r="G1251" s="69">
        <v>0.18864700000000001</v>
      </c>
      <c r="H1251" s="69">
        <v>0.17588592</v>
      </c>
      <c r="I1251" s="20">
        <f t="shared" si="99"/>
        <v>0.93235471542086534</v>
      </c>
    </row>
    <row r="1252" spans="1:9" x14ac:dyDescent="0.25">
      <c r="A1252" s="5" t="s">
        <v>19</v>
      </c>
      <c r="B1252" s="11">
        <v>6.8769999999999998</v>
      </c>
      <c r="C1252" s="69">
        <v>6.8769999999999998</v>
      </c>
      <c r="D1252" s="69">
        <v>6.7994477599999996</v>
      </c>
      <c r="E1252" s="20">
        <f t="shared" si="98"/>
        <v>0.98872295477679217</v>
      </c>
      <c r="F1252" s="11" t="s">
        <v>20</v>
      </c>
      <c r="G1252" s="69" t="s">
        <v>20</v>
      </c>
      <c r="H1252" s="69" t="s">
        <v>20</v>
      </c>
      <c r="I1252" s="20" t="s">
        <v>20</v>
      </c>
    </row>
    <row r="1253" spans="1:9" x14ac:dyDescent="0.25">
      <c r="A1253" s="2" t="s">
        <v>21</v>
      </c>
      <c r="B1253" s="11">
        <v>108.18151400000001</v>
      </c>
      <c r="C1253" s="69">
        <v>115.443089</v>
      </c>
      <c r="D1253" s="69">
        <v>108.0130992</v>
      </c>
      <c r="E1253" s="20">
        <f t="shared" si="98"/>
        <v>0.93563937118834373</v>
      </c>
      <c r="F1253" s="11">
        <v>29.241</v>
      </c>
      <c r="G1253" s="69">
        <v>24.823943</v>
      </c>
      <c r="H1253" s="69">
        <v>14.945165730000001</v>
      </c>
      <c r="I1253" s="20">
        <f>H1253/G1253</f>
        <v>0.60204640858223057</v>
      </c>
    </row>
    <row r="1254" spans="1:9" x14ac:dyDescent="0.25">
      <c r="A1254" s="2" t="s">
        <v>22</v>
      </c>
      <c r="B1254" s="11">
        <v>35.18103</v>
      </c>
      <c r="C1254" s="69">
        <v>35.17353</v>
      </c>
      <c r="D1254" s="69">
        <v>31.605641500000001</v>
      </c>
      <c r="E1254" s="20">
        <f t="shared" si="98"/>
        <v>0.89856325196817044</v>
      </c>
      <c r="F1254" s="11">
        <v>1001.552875</v>
      </c>
      <c r="G1254" s="69">
        <v>864.19197199999996</v>
      </c>
      <c r="H1254" s="69">
        <v>700.78772234999997</v>
      </c>
      <c r="I1254" s="20">
        <f>H1254/G1254</f>
        <v>0.81091672343144605</v>
      </c>
    </row>
    <row r="1255" spans="1:9" x14ac:dyDescent="0.25">
      <c r="A1255" s="5" t="s">
        <v>23</v>
      </c>
      <c r="B1255" s="11">
        <v>152.12299999999999</v>
      </c>
      <c r="C1255" s="69">
        <v>154.88830400000001</v>
      </c>
      <c r="D1255" s="69">
        <v>151.39984863999999</v>
      </c>
      <c r="E1255" s="20">
        <f t="shared" si="98"/>
        <v>0.97747760631428948</v>
      </c>
      <c r="F1255" s="11">
        <v>12.125</v>
      </c>
      <c r="G1255" s="69">
        <v>11.972751000000001</v>
      </c>
      <c r="H1255" s="69">
        <v>11.510492769999999</v>
      </c>
      <c r="I1255" s="20">
        <f>H1255/G1255</f>
        <v>0.96139080901289919</v>
      </c>
    </row>
    <row r="1256" spans="1:9" x14ac:dyDescent="0.25">
      <c r="A1256" s="5" t="s">
        <v>24</v>
      </c>
      <c r="B1256" s="11">
        <v>28.505458999999998</v>
      </c>
      <c r="C1256" s="69">
        <v>28.657458999999999</v>
      </c>
      <c r="D1256" s="69">
        <v>26.693890800000002</v>
      </c>
      <c r="E1256" s="20">
        <f t="shared" si="98"/>
        <v>0.93148142687737956</v>
      </c>
      <c r="F1256" s="11" t="s">
        <v>20</v>
      </c>
      <c r="G1256" s="69" t="s">
        <v>20</v>
      </c>
      <c r="H1256" s="69" t="s">
        <v>20</v>
      </c>
      <c r="I1256" s="20" t="s">
        <v>20</v>
      </c>
    </row>
    <row r="1257" spans="1:9" x14ac:dyDescent="0.25">
      <c r="A1257" s="2" t="s">
        <v>25</v>
      </c>
      <c r="B1257" s="11">
        <v>227.599819</v>
      </c>
      <c r="C1257" s="69">
        <v>217.54433</v>
      </c>
      <c r="D1257" s="69">
        <v>205.03319858</v>
      </c>
      <c r="E1257" s="20">
        <f t="shared" si="98"/>
        <v>0.94248927830019746</v>
      </c>
      <c r="F1257" s="11">
        <v>464.572</v>
      </c>
      <c r="G1257" s="69">
        <v>677.25893299999996</v>
      </c>
      <c r="H1257" s="69">
        <v>545.53835390999996</v>
      </c>
      <c r="I1257" s="20">
        <f>H1257/G1257</f>
        <v>0.80550927766057234</v>
      </c>
    </row>
    <row r="1258" spans="1:9" x14ac:dyDescent="0.25">
      <c r="A1258" s="5" t="s">
        <v>26</v>
      </c>
      <c r="B1258" s="11">
        <v>6.1805000000000003</v>
      </c>
      <c r="C1258" s="69">
        <v>6.1427630000000004</v>
      </c>
      <c r="D1258" s="69">
        <v>5.8521916100000002</v>
      </c>
      <c r="E1258" s="20">
        <f t="shared" si="98"/>
        <v>0.95269695575101954</v>
      </c>
      <c r="F1258" s="11" t="s">
        <v>20</v>
      </c>
      <c r="G1258" s="69" t="s">
        <v>20</v>
      </c>
      <c r="H1258" s="69" t="s">
        <v>20</v>
      </c>
      <c r="I1258" s="20" t="s">
        <v>20</v>
      </c>
    </row>
    <row r="1259" spans="1:9" x14ac:dyDescent="0.25">
      <c r="A1259" s="5" t="s">
        <v>27</v>
      </c>
      <c r="B1259" s="11">
        <v>155.34350000000001</v>
      </c>
      <c r="C1259" s="69">
        <v>151.978094</v>
      </c>
      <c r="D1259" s="69">
        <v>148.13061714</v>
      </c>
      <c r="E1259" s="20">
        <f t="shared" si="98"/>
        <v>0.97468400373543307</v>
      </c>
      <c r="F1259" s="11">
        <v>5.5336800000000004</v>
      </c>
      <c r="G1259" s="69">
        <v>10.176939000000001</v>
      </c>
      <c r="H1259" s="69">
        <v>7.8029728</v>
      </c>
      <c r="I1259" s="20">
        <f t="shared" si="99"/>
        <v>0.76673082151715755</v>
      </c>
    </row>
    <row r="1260" spans="1:9" x14ac:dyDescent="0.25">
      <c r="A1260" s="2" t="s">
        <v>28</v>
      </c>
      <c r="B1260" s="11">
        <v>62.782231000000003</v>
      </c>
      <c r="C1260" s="69">
        <v>59.527996000000002</v>
      </c>
      <c r="D1260" s="69">
        <v>44.656215539999998</v>
      </c>
      <c r="E1260" s="20">
        <f t="shared" si="98"/>
        <v>0.75017165939871377</v>
      </c>
      <c r="F1260" s="11">
        <v>4.771325</v>
      </c>
      <c r="G1260" s="69">
        <v>6.780945</v>
      </c>
      <c r="H1260" s="69">
        <v>5.5965495499999998</v>
      </c>
      <c r="I1260" s="20">
        <f t="shared" si="99"/>
        <v>0.8253347505399321</v>
      </c>
    </row>
    <row r="1261" spans="1:9" x14ac:dyDescent="0.25">
      <c r="A1261" s="2" t="s">
        <v>29</v>
      </c>
      <c r="B1261" s="11">
        <v>1106.4408109999999</v>
      </c>
      <c r="C1261" s="69">
        <v>1127.438447</v>
      </c>
      <c r="D1261" s="69">
        <v>1036.5767249600001</v>
      </c>
      <c r="E1261" s="20">
        <f>D1261/C1261</f>
        <v>0.91940870716111045</v>
      </c>
      <c r="F1261" s="11">
        <v>340.11725899999999</v>
      </c>
      <c r="G1261" s="69">
        <v>370.951639</v>
      </c>
      <c r="H1261" s="69">
        <v>298.58079386999998</v>
      </c>
      <c r="I1261" s="20">
        <f t="shared" si="99"/>
        <v>0.8049049053264864</v>
      </c>
    </row>
    <row r="1262" spans="1:9" x14ac:dyDescent="0.25">
      <c r="A1262" s="2" t="s">
        <v>30</v>
      </c>
      <c r="B1262" s="11">
        <v>696.28360299999997</v>
      </c>
      <c r="C1262" s="69">
        <v>673.88617899999997</v>
      </c>
      <c r="D1262" s="69">
        <v>653.80554009000002</v>
      </c>
      <c r="E1262" s="20">
        <f t="shared" si="98"/>
        <v>0.97020173504701013</v>
      </c>
      <c r="F1262" s="11">
        <v>41.874386999999999</v>
      </c>
      <c r="G1262" s="69">
        <v>86.142882</v>
      </c>
      <c r="H1262" s="69">
        <v>66.590972899999997</v>
      </c>
      <c r="I1262" s="20">
        <f t="shared" si="99"/>
        <v>0.77302931308938561</v>
      </c>
    </row>
    <row r="1263" spans="1:9" ht="17.25" x14ac:dyDescent="0.25">
      <c r="A1263" s="4" t="s">
        <v>96</v>
      </c>
      <c r="B1263" s="11">
        <v>37.576878000000001</v>
      </c>
      <c r="C1263" s="69">
        <v>38.955398000000002</v>
      </c>
      <c r="D1263" s="69">
        <v>36.966450299999998</v>
      </c>
      <c r="E1263" s="20">
        <f t="shared" si="98"/>
        <v>0.94894295008871421</v>
      </c>
      <c r="F1263" s="11">
        <v>4.7570930000000002</v>
      </c>
      <c r="G1263" s="69">
        <v>3.9585439999999998</v>
      </c>
      <c r="H1263" s="69">
        <v>3.70000939</v>
      </c>
      <c r="I1263" s="20">
        <f t="shared" si="99"/>
        <v>0.93468946915835727</v>
      </c>
    </row>
    <row r="1264" spans="1:9" x14ac:dyDescent="0.25">
      <c r="A1264" s="2" t="s">
        <v>31</v>
      </c>
      <c r="B1264" s="11">
        <v>3.125</v>
      </c>
      <c r="C1264" s="69">
        <v>3.125</v>
      </c>
      <c r="D1264" s="69">
        <v>2.8097807100000001</v>
      </c>
      <c r="E1264" s="20">
        <f t="shared" si="98"/>
        <v>0.89912982720000001</v>
      </c>
      <c r="F1264" s="11" t="s">
        <v>20</v>
      </c>
      <c r="G1264" s="69" t="s">
        <v>20</v>
      </c>
      <c r="H1264" s="69" t="s">
        <v>20</v>
      </c>
      <c r="I1264" s="20" t="s">
        <v>20</v>
      </c>
    </row>
    <row r="1265" spans="1:9" x14ac:dyDescent="0.25">
      <c r="A1265" s="5" t="s">
        <v>32</v>
      </c>
      <c r="B1265" s="11">
        <v>3.54</v>
      </c>
      <c r="C1265" s="69">
        <v>3.5293019999999999</v>
      </c>
      <c r="D1265" s="69">
        <v>3.4462433300000002</v>
      </c>
      <c r="E1265" s="20">
        <f t="shared" si="98"/>
        <v>0.97646597825859061</v>
      </c>
      <c r="F1265" s="11">
        <v>0.26519999999999999</v>
      </c>
      <c r="G1265" s="69">
        <v>0.27589799999999998</v>
      </c>
      <c r="H1265" s="69">
        <v>0.20637659999999999</v>
      </c>
      <c r="I1265" s="20">
        <f t="shared" si="99"/>
        <v>0.74801774568862411</v>
      </c>
    </row>
    <row r="1266" spans="1:9" x14ac:dyDescent="0.25">
      <c r="A1266" s="5" t="s">
        <v>33</v>
      </c>
      <c r="B1266" s="11">
        <v>138.36121700000001</v>
      </c>
      <c r="C1266" s="69">
        <v>145.52492899999999</v>
      </c>
      <c r="D1266" s="69">
        <v>140.70759455999999</v>
      </c>
      <c r="E1266" s="20">
        <f t="shared" si="98"/>
        <v>0.9668968439077541</v>
      </c>
      <c r="F1266" s="11">
        <v>5.2294539999999996</v>
      </c>
      <c r="G1266" s="69">
        <v>6.2017550000000004</v>
      </c>
      <c r="H1266" s="69">
        <v>3.4915386800000001</v>
      </c>
      <c r="I1266" s="20">
        <f t="shared" si="99"/>
        <v>0.56299203693148148</v>
      </c>
    </row>
    <row r="1267" spans="1:9" x14ac:dyDescent="0.25">
      <c r="A1267" s="2" t="s">
        <v>34</v>
      </c>
      <c r="B1267" s="11">
        <v>19.419324</v>
      </c>
      <c r="C1267" s="69">
        <v>19.419249000000001</v>
      </c>
      <c r="D1267" s="69">
        <v>16.626579270000001</v>
      </c>
      <c r="E1267" s="20">
        <f t="shared" si="98"/>
        <v>0.85619064207889806</v>
      </c>
      <c r="F1267" s="11">
        <v>363.16800000000001</v>
      </c>
      <c r="G1267" s="69">
        <v>479.794893</v>
      </c>
      <c r="H1267" s="69">
        <v>438.71435754000004</v>
      </c>
      <c r="I1267" s="20">
        <f t="shared" si="99"/>
        <v>0.91437896472149405</v>
      </c>
    </row>
    <row r="1268" spans="1:9" ht="18" thickBot="1" x14ac:dyDescent="0.3">
      <c r="A1268" s="174" t="s">
        <v>228</v>
      </c>
      <c r="B1268" s="188">
        <v>2467.546347</v>
      </c>
      <c r="C1268" s="189">
        <v>2357.837454</v>
      </c>
      <c r="D1268" s="189">
        <v>2295.3231999299996</v>
      </c>
      <c r="E1268" s="190">
        <f>D1268/C1268</f>
        <v>0.97348661420067495</v>
      </c>
      <c r="F1268" s="178" t="s">
        <v>20</v>
      </c>
      <c r="G1268" s="179" t="s">
        <v>20</v>
      </c>
      <c r="H1268" s="179" t="s">
        <v>20</v>
      </c>
      <c r="I1268" s="180" t="s">
        <v>20</v>
      </c>
    </row>
    <row r="1269" spans="1:9" ht="15.75" thickBot="1" x14ac:dyDescent="0.3">
      <c r="A1269" s="36" t="s">
        <v>101</v>
      </c>
      <c r="B1269" s="18">
        <f>SUM(B1270:B1326)</f>
        <v>5455.8997990000016</v>
      </c>
      <c r="C1269" s="19">
        <f>SUM(C1270:C1326)</f>
        <v>5469.1856840000019</v>
      </c>
      <c r="D1269" s="19">
        <f>SUM(D1270:D1326)</f>
        <v>4848.305289930001</v>
      </c>
      <c r="E1269" s="29">
        <f>D1269/C1269</f>
        <v>0.88647662925645865</v>
      </c>
      <c r="F1269" s="70">
        <f>SUM(F1270:F1326)</f>
        <v>2178.2493729999992</v>
      </c>
      <c r="G1269" s="71">
        <f t="shared" ref="G1269:H1269" si="100">SUM(G1270:G1326)</f>
        <v>2320.9904739999997</v>
      </c>
      <c r="H1269" s="71">
        <f t="shared" si="100"/>
        <v>1707.5559865400003</v>
      </c>
      <c r="I1269" s="72">
        <f>H1269/G1269</f>
        <v>0.73570141957420221</v>
      </c>
    </row>
    <row r="1270" spans="1:9" x14ac:dyDescent="0.25">
      <c r="A1270" s="7" t="s">
        <v>85</v>
      </c>
      <c r="B1270" s="172">
        <v>11.22064</v>
      </c>
      <c r="C1270" s="43">
        <v>11.22064</v>
      </c>
      <c r="D1270" s="43">
        <v>10.21917964</v>
      </c>
      <c r="E1270" s="30">
        <f>D1270/C1270</f>
        <v>0.91074837442427536</v>
      </c>
      <c r="F1270" s="172">
        <v>0.42925000000000002</v>
      </c>
      <c r="G1270" s="43">
        <v>0.42925000000000002</v>
      </c>
      <c r="H1270" s="43">
        <v>0.35071600000000003</v>
      </c>
      <c r="I1270" s="30">
        <f>H1270/G1270</f>
        <v>0.81704368083867218</v>
      </c>
    </row>
    <row r="1271" spans="1:9" x14ac:dyDescent="0.25">
      <c r="A1271" s="2" t="s">
        <v>36</v>
      </c>
      <c r="B1271" s="11">
        <v>36.447895000000003</v>
      </c>
      <c r="C1271" s="45">
        <v>35.744205999999998</v>
      </c>
      <c r="D1271" s="45">
        <v>29.762844480000002</v>
      </c>
      <c r="E1271" s="20">
        <f>D1271/C1271</f>
        <v>0.83266206780477936</v>
      </c>
      <c r="F1271" s="11">
        <v>6.02</v>
      </c>
      <c r="G1271" s="45">
        <v>6.5889350000000002</v>
      </c>
      <c r="H1271" s="45">
        <v>6.5202098399999997</v>
      </c>
      <c r="I1271" s="20">
        <f>H1271/G1271</f>
        <v>0.98956961026326706</v>
      </c>
    </row>
    <row r="1272" spans="1:9" x14ac:dyDescent="0.25">
      <c r="A1272" s="2" t="s">
        <v>37</v>
      </c>
      <c r="B1272" s="11">
        <v>38.368727999999997</v>
      </c>
      <c r="C1272" s="45">
        <v>38.368727999999997</v>
      </c>
      <c r="D1272" s="45">
        <v>34.345092890000004</v>
      </c>
      <c r="E1272" s="20">
        <f t="shared" ref="E1272:E1325" si="101">D1272/C1272</f>
        <v>0.89513243415314692</v>
      </c>
      <c r="F1272" s="11">
        <v>21.216684999999998</v>
      </c>
      <c r="G1272" s="45">
        <v>21.216684999999998</v>
      </c>
      <c r="H1272" s="45">
        <v>16.566662430000001</v>
      </c>
      <c r="I1272" s="20">
        <f t="shared" ref="I1272:I1324" si="102">H1272/G1272</f>
        <v>0.78083180430873167</v>
      </c>
    </row>
    <row r="1273" spans="1:9" x14ac:dyDescent="0.25">
      <c r="A1273" s="2" t="s">
        <v>38</v>
      </c>
      <c r="B1273" s="11">
        <v>5.7222410000000004</v>
      </c>
      <c r="C1273" s="45">
        <v>5.6951780000000003</v>
      </c>
      <c r="D1273" s="45">
        <v>5.2732830799999997</v>
      </c>
      <c r="E1273" s="20">
        <f t="shared" si="101"/>
        <v>0.92592067886201268</v>
      </c>
      <c r="F1273" s="11">
        <v>21.443812999999999</v>
      </c>
      <c r="G1273" s="45">
        <v>32.215161999999999</v>
      </c>
      <c r="H1273" s="45">
        <v>28.272650170000002</v>
      </c>
      <c r="I1273" s="20">
        <f t="shared" si="102"/>
        <v>0.87761936972410703</v>
      </c>
    </row>
    <row r="1274" spans="1:9" x14ac:dyDescent="0.25">
      <c r="A1274" s="2" t="s">
        <v>39</v>
      </c>
      <c r="B1274" s="11">
        <v>46.88541</v>
      </c>
      <c r="C1274" s="45">
        <v>46.332979999999999</v>
      </c>
      <c r="D1274" s="45">
        <v>41.876663960000002</v>
      </c>
      <c r="E1274" s="20">
        <f t="shared" si="101"/>
        <v>0.9038197836616596</v>
      </c>
      <c r="F1274" s="11">
        <v>35.264040000000001</v>
      </c>
      <c r="G1274" s="45">
        <v>50.890549999999998</v>
      </c>
      <c r="H1274" s="45">
        <v>48.368243390000004</v>
      </c>
      <c r="I1274" s="20">
        <f t="shared" si="102"/>
        <v>0.95043664079087387</v>
      </c>
    </row>
    <row r="1275" spans="1:9" x14ac:dyDescent="0.25">
      <c r="A1275" s="2" t="s">
        <v>40</v>
      </c>
      <c r="B1275" s="11">
        <v>5.8650019999999996</v>
      </c>
      <c r="C1275" s="45">
        <v>6.2767179999999998</v>
      </c>
      <c r="D1275" s="45">
        <v>5.8490549000000005</v>
      </c>
      <c r="E1275" s="20">
        <f t="shared" si="101"/>
        <v>0.93186517221261189</v>
      </c>
      <c r="F1275" s="11">
        <v>5.0915249999999999</v>
      </c>
      <c r="G1275" s="45">
        <v>5.0215249999999996</v>
      </c>
      <c r="H1275" s="45">
        <v>3.3212622000000001</v>
      </c>
      <c r="I1275" s="20">
        <f t="shared" si="102"/>
        <v>0.66140509108288825</v>
      </c>
    </row>
    <row r="1276" spans="1:9" x14ac:dyDescent="0.25">
      <c r="A1276" s="2" t="s">
        <v>41</v>
      </c>
      <c r="B1276" s="11">
        <v>15.100960000000001</v>
      </c>
      <c r="C1276" s="45">
        <v>16.567716999999998</v>
      </c>
      <c r="D1276" s="45">
        <v>15.27476742</v>
      </c>
      <c r="E1276" s="20">
        <f t="shared" si="101"/>
        <v>0.92195970150866302</v>
      </c>
      <c r="F1276" s="11">
        <v>3.8922050000000001</v>
      </c>
      <c r="G1276" s="45">
        <v>4.4254480000000003</v>
      </c>
      <c r="H1276" s="45">
        <v>2.7189285699999997</v>
      </c>
      <c r="I1276" s="20">
        <f t="shared" si="102"/>
        <v>0.61438493232775515</v>
      </c>
    </row>
    <row r="1277" spans="1:9" x14ac:dyDescent="0.25">
      <c r="A1277" s="2" t="s">
        <v>42</v>
      </c>
      <c r="B1277" s="11">
        <v>2.7561100000000001</v>
      </c>
      <c r="C1277" s="45">
        <v>2.7561100000000001</v>
      </c>
      <c r="D1277" s="45">
        <v>1.7238607800000001</v>
      </c>
      <c r="E1277" s="20">
        <f t="shared" si="101"/>
        <v>0.62546878753025104</v>
      </c>
      <c r="F1277" s="11" t="s">
        <v>20</v>
      </c>
      <c r="G1277" s="69" t="s">
        <v>20</v>
      </c>
      <c r="H1277" s="69" t="s">
        <v>20</v>
      </c>
      <c r="I1277" s="20" t="s">
        <v>20</v>
      </c>
    </row>
    <row r="1278" spans="1:9" x14ac:dyDescent="0.25">
      <c r="A1278" s="2" t="s">
        <v>43</v>
      </c>
      <c r="B1278" s="11">
        <v>8.7724840000000004</v>
      </c>
      <c r="C1278" s="45">
        <v>8.775468</v>
      </c>
      <c r="D1278" s="45">
        <v>8.06834834</v>
      </c>
      <c r="E1278" s="20">
        <f t="shared" si="101"/>
        <v>0.91942086051706873</v>
      </c>
      <c r="F1278" s="11">
        <v>1.571483</v>
      </c>
      <c r="G1278" s="45">
        <v>1.5724830000000001</v>
      </c>
      <c r="H1278" s="45">
        <v>1.41636625</v>
      </c>
      <c r="I1278" s="20">
        <f t="shared" si="102"/>
        <v>0.90071959442486815</v>
      </c>
    </row>
    <row r="1279" spans="1:9" x14ac:dyDescent="0.25">
      <c r="A1279" s="2" t="s">
        <v>44</v>
      </c>
      <c r="B1279" s="11">
        <v>57.969000000000001</v>
      </c>
      <c r="C1279" s="45">
        <v>59.388350000000003</v>
      </c>
      <c r="D1279" s="45">
        <v>42.187511170000001</v>
      </c>
      <c r="E1279" s="20">
        <f t="shared" si="101"/>
        <v>0.71036678355266647</v>
      </c>
      <c r="F1279" s="11">
        <v>11.46</v>
      </c>
      <c r="G1279" s="45">
        <v>12.710865</v>
      </c>
      <c r="H1279" s="45">
        <v>9.1399575899999999</v>
      </c>
      <c r="I1279" s="20">
        <f t="shared" si="102"/>
        <v>0.71906653009059573</v>
      </c>
    </row>
    <row r="1280" spans="1:9" x14ac:dyDescent="0.25">
      <c r="A1280" s="2" t="s">
        <v>45</v>
      </c>
      <c r="B1280" s="11">
        <v>21.52</v>
      </c>
      <c r="C1280" s="45">
        <v>21.353484999999999</v>
      </c>
      <c r="D1280" s="45">
        <v>15.92905977</v>
      </c>
      <c r="E1280" s="20">
        <f t="shared" si="101"/>
        <v>0.74597002643830745</v>
      </c>
      <c r="F1280" s="11">
        <v>3.2549999999999999</v>
      </c>
      <c r="G1280" s="45">
        <v>3.4486500000000002</v>
      </c>
      <c r="H1280" s="45">
        <v>2.2148397700000002</v>
      </c>
      <c r="I1280" s="20">
        <f t="shared" si="102"/>
        <v>0.64223385092717444</v>
      </c>
    </row>
    <row r="1281" spans="1:9" x14ac:dyDescent="0.25">
      <c r="A1281" s="2" t="s">
        <v>46</v>
      </c>
      <c r="B1281" s="11">
        <v>12.074885999999999</v>
      </c>
      <c r="C1281" s="45">
        <v>12.074885999999999</v>
      </c>
      <c r="D1281" s="45">
        <v>10.08373156</v>
      </c>
      <c r="E1281" s="20">
        <f t="shared" si="101"/>
        <v>0.8350995247491364</v>
      </c>
      <c r="F1281" s="11">
        <v>109.80873</v>
      </c>
      <c r="G1281" s="45">
        <v>96.808729999999997</v>
      </c>
      <c r="H1281" s="45">
        <v>68.459960109999997</v>
      </c>
      <c r="I1281" s="20">
        <f t="shared" si="102"/>
        <v>0.7071672163243955</v>
      </c>
    </row>
    <row r="1282" spans="1:9" x14ac:dyDescent="0.25">
      <c r="A1282" s="2" t="s">
        <v>47</v>
      </c>
      <c r="B1282" s="11">
        <v>52.024383999999998</v>
      </c>
      <c r="C1282" s="45">
        <v>59.773513999999999</v>
      </c>
      <c r="D1282" s="45">
        <v>37.883965939999996</v>
      </c>
      <c r="E1282" s="20">
        <f t="shared" si="101"/>
        <v>0.63379184867732552</v>
      </c>
      <c r="F1282" s="11">
        <v>18.869698</v>
      </c>
      <c r="G1282" s="45">
        <v>21.755887999999999</v>
      </c>
      <c r="H1282" s="45">
        <v>18.33376788</v>
      </c>
      <c r="I1282" s="20">
        <f t="shared" si="102"/>
        <v>0.84270372599822174</v>
      </c>
    </row>
    <row r="1283" spans="1:9" x14ac:dyDescent="0.25">
      <c r="A1283" s="2" t="s">
        <v>48</v>
      </c>
      <c r="B1283" s="11">
        <v>7.4376749999999996</v>
      </c>
      <c r="C1283" s="45">
        <v>7.5876749999999999</v>
      </c>
      <c r="D1283" s="45">
        <v>6.8145258200000001</v>
      </c>
      <c r="E1283" s="20">
        <f t="shared" si="101"/>
        <v>0.8981045998939069</v>
      </c>
      <c r="F1283" s="11">
        <v>0.42499999999999999</v>
      </c>
      <c r="G1283" s="69">
        <v>0.42499999999999999</v>
      </c>
      <c r="H1283" s="69">
        <v>0.40415616999999998</v>
      </c>
      <c r="I1283" s="20">
        <f t="shared" si="102"/>
        <v>0.95095569411764702</v>
      </c>
    </row>
    <row r="1284" spans="1:9" x14ac:dyDescent="0.25">
      <c r="A1284" s="2" t="s">
        <v>49</v>
      </c>
      <c r="B1284" s="11">
        <v>23.379622000000001</v>
      </c>
      <c r="C1284" s="45">
        <v>23.380421999999999</v>
      </c>
      <c r="D1284" s="45">
        <v>19.226499670000003</v>
      </c>
      <c r="E1284" s="20">
        <f t="shared" si="101"/>
        <v>0.82233330390700399</v>
      </c>
      <c r="F1284" s="11">
        <v>61.854542000000002</v>
      </c>
      <c r="G1284" s="69">
        <v>61.942590000000003</v>
      </c>
      <c r="H1284" s="69">
        <v>50.647881759999997</v>
      </c>
      <c r="I1284" s="20">
        <f t="shared" si="102"/>
        <v>0.81765844405279142</v>
      </c>
    </row>
    <row r="1285" spans="1:9" x14ac:dyDescent="0.25">
      <c r="A1285" s="2" t="s">
        <v>50</v>
      </c>
      <c r="B1285" s="11">
        <v>15.71114</v>
      </c>
      <c r="C1285" s="45">
        <v>15.71114</v>
      </c>
      <c r="D1285" s="45">
        <v>9.7882789499999987</v>
      </c>
      <c r="E1285" s="20">
        <f t="shared" si="101"/>
        <v>0.62301519495084368</v>
      </c>
      <c r="F1285" s="11">
        <v>8.5299999999999994</v>
      </c>
      <c r="G1285" s="69">
        <v>8.5299999999999994</v>
      </c>
      <c r="H1285" s="69">
        <v>6.7906216100000005</v>
      </c>
      <c r="I1285" s="20">
        <f t="shared" si="102"/>
        <v>0.79608694138335301</v>
      </c>
    </row>
    <row r="1286" spans="1:9" x14ac:dyDescent="0.25">
      <c r="A1286" s="2" t="s">
        <v>51</v>
      </c>
      <c r="B1286" s="11">
        <v>0.84038800000000002</v>
      </c>
      <c r="C1286" s="45">
        <v>0.84038800000000002</v>
      </c>
      <c r="D1286" s="45">
        <v>0.56310102000000006</v>
      </c>
      <c r="E1286" s="20">
        <f t="shared" si="101"/>
        <v>0.6700488583844606</v>
      </c>
      <c r="F1286" s="11" t="s">
        <v>20</v>
      </c>
      <c r="G1286" s="69" t="s">
        <v>20</v>
      </c>
      <c r="H1286" s="69" t="s">
        <v>20</v>
      </c>
      <c r="I1286" s="20" t="s">
        <v>20</v>
      </c>
    </row>
    <row r="1287" spans="1:9" x14ac:dyDescent="0.25">
      <c r="A1287" s="2" t="s">
        <v>103</v>
      </c>
      <c r="B1287" s="11">
        <v>52.017519999999998</v>
      </c>
      <c r="C1287" s="45">
        <v>52.46649</v>
      </c>
      <c r="D1287" s="45">
        <v>48.371449090000006</v>
      </c>
      <c r="E1287" s="20">
        <f t="shared" si="101"/>
        <v>0.92194940218032506</v>
      </c>
      <c r="F1287" s="11">
        <v>20.249279999999999</v>
      </c>
      <c r="G1287" s="45">
        <v>20.249279999999999</v>
      </c>
      <c r="H1287" s="45">
        <v>7.5078882300000007</v>
      </c>
      <c r="I1287" s="20">
        <f t="shared" si="102"/>
        <v>0.37077309563599303</v>
      </c>
    </row>
    <row r="1288" spans="1:9" x14ac:dyDescent="0.25">
      <c r="A1288" s="2" t="s">
        <v>104</v>
      </c>
      <c r="B1288" s="11">
        <v>7.1453049999999996</v>
      </c>
      <c r="C1288" s="45">
        <v>7.1433049999999998</v>
      </c>
      <c r="D1288" s="45">
        <v>5.6052555199999992</v>
      </c>
      <c r="E1288" s="20">
        <f t="shared" si="101"/>
        <v>0.78468657295187583</v>
      </c>
      <c r="F1288" s="11">
        <v>4.1719999999999997</v>
      </c>
      <c r="G1288" s="45">
        <v>7.0691879999999996</v>
      </c>
      <c r="H1288" s="45">
        <v>5.3902820599999997</v>
      </c>
      <c r="I1288" s="20">
        <f t="shared" si="102"/>
        <v>0.76250370763940634</v>
      </c>
    </row>
    <row r="1289" spans="1:9" ht="17.25" x14ac:dyDescent="0.25">
      <c r="A1289" s="4" t="s">
        <v>229</v>
      </c>
      <c r="B1289" s="11">
        <v>3785.1604000000002</v>
      </c>
      <c r="C1289" s="69">
        <v>3783.4489410000001</v>
      </c>
      <c r="D1289" s="69">
        <v>3399.5954784200003</v>
      </c>
      <c r="E1289" s="20">
        <f t="shared" si="101"/>
        <v>0.89854403520018333</v>
      </c>
      <c r="F1289" s="68">
        <v>418.53409999999985</v>
      </c>
      <c r="G1289" s="69">
        <v>421.92243099999996</v>
      </c>
      <c r="H1289" s="69">
        <v>122.2594204200002</v>
      </c>
      <c r="I1289" s="20">
        <f t="shared" si="102"/>
        <v>0.28976752937793016</v>
      </c>
    </row>
    <row r="1290" spans="1:9" x14ac:dyDescent="0.25">
      <c r="A1290" s="2" t="s">
        <v>52</v>
      </c>
      <c r="B1290" s="11">
        <v>0.2</v>
      </c>
      <c r="C1290" s="45">
        <v>0.2</v>
      </c>
      <c r="D1290" s="45">
        <v>0</v>
      </c>
      <c r="E1290" s="20">
        <f t="shared" si="101"/>
        <v>0</v>
      </c>
      <c r="F1290" s="11" t="s">
        <v>20</v>
      </c>
      <c r="G1290" s="12" t="s">
        <v>20</v>
      </c>
      <c r="H1290" s="12" t="s">
        <v>20</v>
      </c>
      <c r="I1290" s="20" t="s">
        <v>20</v>
      </c>
    </row>
    <row r="1291" spans="1:9" x14ac:dyDescent="0.25">
      <c r="A1291" s="8" t="s">
        <v>111</v>
      </c>
      <c r="B1291" s="11">
        <v>3.45207</v>
      </c>
      <c r="C1291" s="45">
        <v>3.6197249999999999</v>
      </c>
      <c r="D1291" s="45">
        <v>3.3928579600000002</v>
      </c>
      <c r="E1291" s="20">
        <f t="shared" si="101"/>
        <v>0.93732478572267242</v>
      </c>
      <c r="F1291" s="11">
        <v>0.83299999999999996</v>
      </c>
      <c r="G1291" s="45">
        <v>0.83299999999999996</v>
      </c>
      <c r="H1291" s="45">
        <v>0.74664109999999995</v>
      </c>
      <c r="I1291" s="20">
        <f t="shared" si="102"/>
        <v>0.89632785114045621</v>
      </c>
    </row>
    <row r="1292" spans="1:9" x14ac:dyDescent="0.25">
      <c r="A1292" s="2" t="s">
        <v>54</v>
      </c>
      <c r="B1292" s="11">
        <v>3.3744999999999998</v>
      </c>
      <c r="C1292" s="45">
        <v>3.3147720000000001</v>
      </c>
      <c r="D1292" s="45">
        <v>1.4936422300000001</v>
      </c>
      <c r="E1292" s="20">
        <f t="shared" si="101"/>
        <v>0.45060180006347345</v>
      </c>
      <c r="F1292" s="11">
        <v>1</v>
      </c>
      <c r="G1292" s="45">
        <v>1</v>
      </c>
      <c r="H1292" s="45">
        <v>0.37947022999999996</v>
      </c>
      <c r="I1292" s="20">
        <f t="shared" si="102"/>
        <v>0.37947022999999996</v>
      </c>
    </row>
    <row r="1293" spans="1:9" x14ac:dyDescent="0.25">
      <c r="A1293" s="2" t="s">
        <v>55</v>
      </c>
      <c r="B1293" s="11">
        <v>12.208600000000001</v>
      </c>
      <c r="C1293" s="45">
        <v>12.208600000000001</v>
      </c>
      <c r="D1293" s="45">
        <v>5.71828687</v>
      </c>
      <c r="E1293" s="20">
        <f t="shared" si="101"/>
        <v>0.46838186769981816</v>
      </c>
      <c r="F1293" s="11">
        <v>4.3039899999999998</v>
      </c>
      <c r="G1293" s="45">
        <v>5.3039899999999998</v>
      </c>
      <c r="H1293" s="45">
        <v>4.16238945</v>
      </c>
      <c r="I1293" s="20">
        <f t="shared" si="102"/>
        <v>0.78476570468647189</v>
      </c>
    </row>
    <row r="1294" spans="1:9" ht="17.25" x14ac:dyDescent="0.25">
      <c r="A1294" s="2" t="s">
        <v>250</v>
      </c>
      <c r="B1294" s="11">
        <v>165.43496200000001</v>
      </c>
      <c r="C1294" s="45">
        <v>173.187971</v>
      </c>
      <c r="D1294" s="45">
        <v>142.53959616999998</v>
      </c>
      <c r="E1294" s="20">
        <f t="shared" si="101"/>
        <v>0.8230340441484818</v>
      </c>
      <c r="F1294" s="11">
        <v>180.00200000000001</v>
      </c>
      <c r="G1294" s="45">
        <v>272.61946899999998</v>
      </c>
      <c r="H1294" s="45">
        <v>207.67720533000002</v>
      </c>
      <c r="I1294" s="20">
        <f t="shared" si="102"/>
        <v>0.76178420452429252</v>
      </c>
    </row>
    <row r="1295" spans="1:9" x14ac:dyDescent="0.25">
      <c r="A1295" s="2" t="s">
        <v>57</v>
      </c>
      <c r="B1295" s="11">
        <v>11.417524999999999</v>
      </c>
      <c r="C1295" s="45">
        <v>11.417524999999999</v>
      </c>
      <c r="D1295" s="45">
        <v>10.772941470000001</v>
      </c>
      <c r="E1295" s="20">
        <f t="shared" si="101"/>
        <v>0.94354437323325335</v>
      </c>
      <c r="F1295" s="11">
        <v>7.3252350000000002</v>
      </c>
      <c r="G1295" s="45">
        <v>7.4512349999999996</v>
      </c>
      <c r="H1295" s="45">
        <v>6.09839324</v>
      </c>
      <c r="I1295" s="20">
        <f t="shared" si="102"/>
        <v>0.81844059944425329</v>
      </c>
    </row>
    <row r="1296" spans="1:9" x14ac:dyDescent="0.25">
      <c r="A1296" s="2" t="s">
        <v>58</v>
      </c>
      <c r="B1296" s="11">
        <v>28.406922000000002</v>
      </c>
      <c r="C1296" s="45">
        <v>22.076340999999999</v>
      </c>
      <c r="D1296" s="45">
        <v>19.8812487</v>
      </c>
      <c r="E1296" s="20">
        <f t="shared" si="101"/>
        <v>0.90056811044910023</v>
      </c>
      <c r="F1296" s="11">
        <v>367.004166</v>
      </c>
      <c r="G1296" s="45">
        <v>412.74043</v>
      </c>
      <c r="H1296" s="45">
        <v>409.62792254000004</v>
      </c>
      <c r="I1296" s="20">
        <f t="shared" si="102"/>
        <v>0.99245892276654368</v>
      </c>
    </row>
    <row r="1297" spans="1:9" x14ac:dyDescent="0.25">
      <c r="A1297" s="2" t="s">
        <v>59</v>
      </c>
      <c r="B1297" s="11">
        <v>7.4109999999999996</v>
      </c>
      <c r="C1297" s="45">
        <v>7.4109999999999996</v>
      </c>
      <c r="D1297" s="45">
        <v>6.27368009</v>
      </c>
      <c r="E1297" s="20">
        <f t="shared" si="101"/>
        <v>0.84653624207259481</v>
      </c>
      <c r="F1297" s="11">
        <v>85.034295</v>
      </c>
      <c r="G1297" s="45">
        <v>107.234295</v>
      </c>
      <c r="H1297" s="45">
        <v>67.047378229999993</v>
      </c>
      <c r="I1297" s="20">
        <f t="shared" si="102"/>
        <v>0.62524193617349744</v>
      </c>
    </row>
    <row r="1298" spans="1:9" x14ac:dyDescent="0.25">
      <c r="A1298" s="2" t="s">
        <v>60</v>
      </c>
      <c r="B1298" s="11">
        <v>23.967887000000001</v>
      </c>
      <c r="C1298" s="45">
        <v>24.202887</v>
      </c>
      <c r="D1298" s="45">
        <v>21.49837132</v>
      </c>
      <c r="E1298" s="20">
        <f t="shared" si="101"/>
        <v>0.88825648444336414</v>
      </c>
      <c r="F1298" s="11">
        <v>31.264053000000001</v>
      </c>
      <c r="G1298" s="45">
        <v>25.264053000000001</v>
      </c>
      <c r="H1298" s="45">
        <v>12.17637981</v>
      </c>
      <c r="I1298" s="20">
        <f t="shared" si="102"/>
        <v>0.48196462420340869</v>
      </c>
    </row>
    <row r="1299" spans="1:9" x14ac:dyDescent="0.25">
      <c r="A1299" s="2" t="s">
        <v>61</v>
      </c>
      <c r="B1299" s="11">
        <v>17.604700000000001</v>
      </c>
      <c r="C1299" s="45">
        <v>17.34544</v>
      </c>
      <c r="D1299" s="45">
        <v>15.857443079999999</v>
      </c>
      <c r="E1299" s="20">
        <f t="shared" si="101"/>
        <v>0.91421394210812756</v>
      </c>
      <c r="F1299" s="11">
        <v>30.8857</v>
      </c>
      <c r="G1299" s="45">
        <v>31.144960000000001</v>
      </c>
      <c r="H1299" s="45">
        <v>28.298660690000002</v>
      </c>
      <c r="I1299" s="20">
        <f t="shared" si="102"/>
        <v>0.90861123886497208</v>
      </c>
    </row>
    <row r="1300" spans="1:9" x14ac:dyDescent="0.25">
      <c r="A1300" s="2" t="s">
        <v>62</v>
      </c>
      <c r="B1300" s="11">
        <v>6</v>
      </c>
      <c r="C1300" s="45">
        <v>5.3161519999999998</v>
      </c>
      <c r="D1300" s="45">
        <v>5.0297177400000006</v>
      </c>
      <c r="E1300" s="20">
        <f t="shared" si="101"/>
        <v>0.9461200018359146</v>
      </c>
      <c r="F1300" s="11">
        <v>0.64151000000000002</v>
      </c>
      <c r="G1300" s="45">
        <v>0.53234999999999999</v>
      </c>
      <c r="H1300" s="45">
        <v>0.40735082</v>
      </c>
      <c r="I1300" s="20">
        <f t="shared" si="102"/>
        <v>0.76519361322438251</v>
      </c>
    </row>
    <row r="1301" spans="1:9" x14ac:dyDescent="0.25">
      <c r="A1301" s="2" t="s">
        <v>99</v>
      </c>
      <c r="B1301" s="11">
        <v>13.0266</v>
      </c>
      <c r="C1301" s="45">
        <v>13.0266</v>
      </c>
      <c r="D1301" s="45">
        <v>7.6508745300000003</v>
      </c>
      <c r="E1301" s="20">
        <f t="shared" si="101"/>
        <v>0.58732704850076001</v>
      </c>
      <c r="F1301" s="11">
        <v>3.109</v>
      </c>
      <c r="G1301" s="45">
        <v>4.2487909999999998</v>
      </c>
      <c r="H1301" s="45">
        <v>2.13218518</v>
      </c>
      <c r="I1301" s="20">
        <f t="shared" si="102"/>
        <v>0.50183338742715289</v>
      </c>
    </row>
    <row r="1302" spans="1:9" x14ac:dyDescent="0.25">
      <c r="A1302" s="2" t="s">
        <v>63</v>
      </c>
      <c r="B1302" s="11">
        <v>51.226900000000001</v>
      </c>
      <c r="C1302" s="45">
        <v>51.226900000000001</v>
      </c>
      <c r="D1302" s="45">
        <v>49.99373379</v>
      </c>
      <c r="E1302" s="20">
        <f t="shared" si="101"/>
        <v>0.97592736999506113</v>
      </c>
      <c r="F1302" s="11">
        <v>1.4479</v>
      </c>
      <c r="G1302" s="45">
        <v>1.4479</v>
      </c>
      <c r="H1302" s="45">
        <v>1.21134721</v>
      </c>
      <c r="I1302" s="20">
        <f t="shared" si="102"/>
        <v>0.83662353063056849</v>
      </c>
    </row>
    <row r="1303" spans="1:9" x14ac:dyDescent="0.25">
      <c r="A1303" s="2" t="s">
        <v>64</v>
      </c>
      <c r="B1303" s="11">
        <v>8.1247000000000007</v>
      </c>
      <c r="C1303" s="45">
        <v>8.1247000000000007</v>
      </c>
      <c r="D1303" s="45">
        <v>7.0846740199999996</v>
      </c>
      <c r="E1303" s="20">
        <f t="shared" si="101"/>
        <v>0.8719920760151143</v>
      </c>
      <c r="F1303" s="11">
        <v>13.30339</v>
      </c>
      <c r="G1303" s="45">
        <v>13.30339</v>
      </c>
      <c r="H1303" s="45">
        <v>10.012403490000001</v>
      </c>
      <c r="I1303" s="20">
        <f t="shared" si="102"/>
        <v>0.75262045914612741</v>
      </c>
    </row>
    <row r="1304" spans="1:9" x14ac:dyDescent="0.25">
      <c r="A1304" s="2" t="s">
        <v>86</v>
      </c>
      <c r="B1304" s="11">
        <v>112.03440000000001</v>
      </c>
      <c r="C1304" s="45">
        <v>113.40664200000001</v>
      </c>
      <c r="D1304" s="45">
        <v>107.74010009</v>
      </c>
      <c r="E1304" s="20">
        <f t="shared" si="101"/>
        <v>0.95003342123471035</v>
      </c>
      <c r="F1304" s="11">
        <v>3.8889999999999998</v>
      </c>
      <c r="G1304" s="45">
        <v>4.0907720000000003</v>
      </c>
      <c r="H1304" s="45">
        <v>0.88365896999999993</v>
      </c>
      <c r="I1304" s="20">
        <f t="shared" si="102"/>
        <v>0.21601276482776352</v>
      </c>
    </row>
    <row r="1305" spans="1:9" ht="17.25" x14ac:dyDescent="0.25">
      <c r="A1305" s="2" t="s">
        <v>230</v>
      </c>
      <c r="B1305" s="80">
        <v>54.658327</v>
      </c>
      <c r="C1305" s="81">
        <v>54.360326999999998</v>
      </c>
      <c r="D1305" s="81">
        <v>39.330654430000003</v>
      </c>
      <c r="E1305" s="20">
        <f t="shared" si="101"/>
        <v>0.72351762030423405</v>
      </c>
      <c r="F1305" s="80">
        <v>490.71752600000002</v>
      </c>
      <c r="G1305" s="81">
        <v>418.898596</v>
      </c>
      <c r="H1305" s="81">
        <v>394.28313201999998</v>
      </c>
      <c r="I1305" s="20">
        <f t="shared" si="102"/>
        <v>0.9412376546136717</v>
      </c>
    </row>
    <row r="1306" spans="1:9" x14ac:dyDescent="0.25">
      <c r="A1306" s="2" t="s">
        <v>65</v>
      </c>
      <c r="B1306" s="11">
        <v>6.5351100000000004</v>
      </c>
      <c r="C1306" s="45">
        <v>6.5247719999999996</v>
      </c>
      <c r="D1306" s="45">
        <v>4.9769936500000007</v>
      </c>
      <c r="E1306" s="20">
        <f t="shared" si="101"/>
        <v>0.76278430112193973</v>
      </c>
      <c r="F1306" s="11">
        <v>6.8336300000000003</v>
      </c>
      <c r="G1306" s="45">
        <v>6.8336300000000003</v>
      </c>
      <c r="H1306" s="45">
        <v>0.73053213000000006</v>
      </c>
      <c r="I1306" s="20">
        <f t="shared" si="102"/>
        <v>0.10690249984268976</v>
      </c>
    </row>
    <row r="1307" spans="1:9" x14ac:dyDescent="0.25">
      <c r="A1307" s="2" t="s">
        <v>66</v>
      </c>
      <c r="B1307" s="11">
        <v>20.989224</v>
      </c>
      <c r="C1307" s="45">
        <v>22.916581999999998</v>
      </c>
      <c r="D1307" s="45">
        <v>20.163917780000002</v>
      </c>
      <c r="E1307" s="20">
        <f t="shared" si="101"/>
        <v>0.87988329935066245</v>
      </c>
      <c r="F1307" s="11">
        <v>85.004999999999995</v>
      </c>
      <c r="G1307" s="45">
        <v>96.489613000000006</v>
      </c>
      <c r="H1307" s="45">
        <v>53.055517180000002</v>
      </c>
      <c r="I1307" s="20">
        <f t="shared" si="102"/>
        <v>0.54985729064951272</v>
      </c>
    </row>
    <row r="1308" spans="1:9" x14ac:dyDescent="0.25">
      <c r="A1308" s="7" t="s">
        <v>87</v>
      </c>
      <c r="B1308" s="11">
        <v>3.323515</v>
      </c>
      <c r="C1308" s="45">
        <v>4.2703239999999996</v>
      </c>
      <c r="D1308" s="45">
        <v>3.3078345800000002</v>
      </c>
      <c r="E1308" s="20">
        <f t="shared" si="101"/>
        <v>0.7746097438976528</v>
      </c>
      <c r="F1308" s="11">
        <v>2.165</v>
      </c>
      <c r="G1308" s="45">
        <v>2.165</v>
      </c>
      <c r="H1308" s="45">
        <v>2.0888707599999998</v>
      </c>
      <c r="I1308" s="20">
        <f t="shared" si="102"/>
        <v>0.96483637875288675</v>
      </c>
    </row>
    <row r="1309" spans="1:9" x14ac:dyDescent="0.25">
      <c r="A1309" s="2" t="s">
        <v>67</v>
      </c>
      <c r="B1309" s="11">
        <v>14.625904</v>
      </c>
      <c r="C1309" s="45">
        <v>14.274984</v>
      </c>
      <c r="D1309" s="45">
        <v>13.53336417</v>
      </c>
      <c r="E1309" s="20">
        <f t="shared" si="101"/>
        <v>0.94804758940535416</v>
      </c>
      <c r="F1309" s="11">
        <v>3.997096</v>
      </c>
      <c r="G1309" s="45">
        <v>8.4853799999999993</v>
      </c>
      <c r="H1309" s="45">
        <v>4.4034870999999995</v>
      </c>
      <c r="I1309" s="20">
        <f t="shared" si="102"/>
        <v>0.51894989970985383</v>
      </c>
    </row>
    <row r="1310" spans="1:9" x14ac:dyDescent="0.25">
      <c r="A1310" s="2" t="s">
        <v>68</v>
      </c>
      <c r="B1310" s="11">
        <v>7.0267099999999996</v>
      </c>
      <c r="C1310" s="45">
        <v>6.9967100000000002</v>
      </c>
      <c r="D1310" s="45">
        <v>6.1557768399999997</v>
      </c>
      <c r="E1310" s="20">
        <f t="shared" si="101"/>
        <v>0.8798102022236165</v>
      </c>
      <c r="F1310" s="11">
        <v>43.6892</v>
      </c>
      <c r="G1310" s="45">
        <v>43.6892</v>
      </c>
      <c r="H1310" s="45">
        <v>39.500065299999996</v>
      </c>
      <c r="I1310" s="20">
        <f t="shared" si="102"/>
        <v>0.90411509709493409</v>
      </c>
    </row>
    <row r="1311" spans="1:9" x14ac:dyDescent="0.25">
      <c r="A1311" s="2" t="s">
        <v>69</v>
      </c>
      <c r="B1311" s="11">
        <v>7.1890000000000001</v>
      </c>
      <c r="C1311" s="45">
        <v>6.9390000000000001</v>
      </c>
      <c r="D1311" s="45">
        <v>6.1983180300000003</v>
      </c>
      <c r="E1311" s="20">
        <f t="shared" si="101"/>
        <v>0.89325811067877214</v>
      </c>
      <c r="F1311" s="11">
        <v>1.8360000000000001</v>
      </c>
      <c r="G1311" s="45">
        <v>1.786</v>
      </c>
      <c r="H1311" s="45">
        <v>1.48464497</v>
      </c>
      <c r="I1311" s="20">
        <f t="shared" si="102"/>
        <v>0.83126818029115335</v>
      </c>
    </row>
    <row r="1312" spans="1:9" x14ac:dyDescent="0.25">
      <c r="A1312" s="2" t="s">
        <v>70</v>
      </c>
      <c r="B1312" s="11">
        <v>6.3311000000000002</v>
      </c>
      <c r="C1312" s="45">
        <v>6.2558059999999998</v>
      </c>
      <c r="D1312" s="45">
        <v>5.5612737499999998</v>
      </c>
      <c r="E1312" s="20">
        <f t="shared" si="101"/>
        <v>0.88897797502032516</v>
      </c>
      <c r="F1312" s="11">
        <v>0.62653499999999995</v>
      </c>
      <c r="G1312" s="45">
        <v>0.70182900000000004</v>
      </c>
      <c r="H1312" s="45">
        <v>0.65151857999999996</v>
      </c>
      <c r="I1312" s="20">
        <f t="shared" si="102"/>
        <v>0.9283152733785579</v>
      </c>
    </row>
    <row r="1313" spans="1:9" x14ac:dyDescent="0.25">
      <c r="A1313" s="2" t="s">
        <v>71</v>
      </c>
      <c r="B1313" s="11">
        <v>13.426600000000001</v>
      </c>
      <c r="C1313" s="45">
        <v>12.171245000000001</v>
      </c>
      <c r="D1313" s="45">
        <v>11.131511189999999</v>
      </c>
      <c r="E1313" s="20">
        <f t="shared" si="101"/>
        <v>0.91457457228081418</v>
      </c>
      <c r="F1313" s="11">
        <v>2.6362000000000001</v>
      </c>
      <c r="G1313" s="45">
        <v>3.8915500000000001</v>
      </c>
      <c r="H1313" s="45">
        <v>3.8876077400000004</v>
      </c>
      <c r="I1313" s="20">
        <f t="shared" si="102"/>
        <v>0.99898696920250296</v>
      </c>
    </row>
    <row r="1314" spans="1:9" x14ac:dyDescent="0.25">
      <c r="A1314" s="2" t="s">
        <v>72</v>
      </c>
      <c r="B1314" s="11">
        <v>1.6839999999999999</v>
      </c>
      <c r="C1314" s="45">
        <v>1.6839999999999999</v>
      </c>
      <c r="D1314" s="45">
        <v>1.44974384</v>
      </c>
      <c r="E1314" s="20">
        <f t="shared" si="101"/>
        <v>0.8608930166270784</v>
      </c>
      <c r="F1314" s="11" t="s">
        <v>20</v>
      </c>
      <c r="G1314" s="69" t="s">
        <v>20</v>
      </c>
      <c r="H1314" s="69" t="s">
        <v>20</v>
      </c>
      <c r="I1314" s="20" t="s">
        <v>20</v>
      </c>
    </row>
    <row r="1315" spans="1:9" x14ac:dyDescent="0.25">
      <c r="A1315" s="2" t="s">
        <v>73</v>
      </c>
      <c r="B1315" s="11">
        <v>21.214099999999998</v>
      </c>
      <c r="C1315" s="45">
        <v>21.214099999999998</v>
      </c>
      <c r="D1315" s="45">
        <v>19.33017422</v>
      </c>
      <c r="E1315" s="20">
        <f t="shared" si="101"/>
        <v>0.91119464035712106</v>
      </c>
      <c r="F1315" s="11" t="s">
        <v>20</v>
      </c>
      <c r="G1315" s="69" t="s">
        <v>20</v>
      </c>
      <c r="H1315" s="69" t="s">
        <v>20</v>
      </c>
      <c r="I1315" s="20" t="s">
        <v>20</v>
      </c>
    </row>
    <row r="1316" spans="1:9" x14ac:dyDescent="0.25">
      <c r="A1316" s="24" t="s">
        <v>231</v>
      </c>
      <c r="B1316" s="11">
        <v>8.5654690000000002</v>
      </c>
      <c r="C1316" s="45">
        <v>8.5654690000000002</v>
      </c>
      <c r="D1316" s="45">
        <v>4.2091235400000002</v>
      </c>
      <c r="E1316" s="20">
        <f t="shared" si="101"/>
        <v>0.49140607945694509</v>
      </c>
      <c r="F1316" s="11">
        <v>0.60272999999999999</v>
      </c>
      <c r="G1316" s="69">
        <v>2.144892</v>
      </c>
      <c r="H1316" s="69">
        <v>1.51518219</v>
      </c>
      <c r="I1316" s="20">
        <f t="shared" ref="I1316:I1317" si="103">H1316/G1316</f>
        <v>0.70641421106517255</v>
      </c>
    </row>
    <row r="1317" spans="1:9" x14ac:dyDescent="0.25">
      <c r="A1317" s="25" t="s">
        <v>232</v>
      </c>
      <c r="B1317" s="11">
        <v>6.7720099999999999</v>
      </c>
      <c r="C1317" s="45">
        <v>6.7716859999999999</v>
      </c>
      <c r="D1317" s="45">
        <v>6.1831877500000001</v>
      </c>
      <c r="E1317" s="20">
        <f t="shared" si="101"/>
        <v>0.9130942796225342</v>
      </c>
      <c r="F1317" s="11">
        <v>0.72184999999999999</v>
      </c>
      <c r="G1317" s="69">
        <v>0.72217399999999998</v>
      </c>
      <c r="H1317" s="69">
        <v>2.1123570000000001E-2</v>
      </c>
      <c r="I1317" s="20">
        <f t="shared" si="103"/>
        <v>2.9249972998197114E-2</v>
      </c>
    </row>
    <row r="1318" spans="1:9" x14ac:dyDescent="0.25">
      <c r="A1318" s="25" t="s">
        <v>107</v>
      </c>
      <c r="B1318" s="11">
        <v>154.146118</v>
      </c>
      <c r="C1318" s="45">
        <v>153.84101799999999</v>
      </c>
      <c r="D1318" s="45">
        <v>147.48144531</v>
      </c>
      <c r="E1318" s="20">
        <f t="shared" si="101"/>
        <v>0.95866139750843304</v>
      </c>
      <c r="F1318" s="11">
        <v>13.914440000000001</v>
      </c>
      <c r="G1318" s="69">
        <v>26.219539999999999</v>
      </c>
      <c r="H1318" s="69">
        <v>17.989128469999997</v>
      </c>
      <c r="I1318" s="20">
        <f>H1318/G1318</f>
        <v>0.6860962652281466</v>
      </c>
    </row>
    <row r="1319" spans="1:9" x14ac:dyDescent="0.25">
      <c r="A1319" s="22" t="s">
        <v>112</v>
      </c>
      <c r="B1319" s="11">
        <v>2.3157350000000001</v>
      </c>
      <c r="C1319" s="45">
        <v>2.3157350000000001</v>
      </c>
      <c r="D1319" s="45">
        <v>2.2066985499999996</v>
      </c>
      <c r="E1319" s="20">
        <f t="shared" si="101"/>
        <v>0.95291497084079113</v>
      </c>
      <c r="F1319" s="11" t="s">
        <v>20</v>
      </c>
      <c r="G1319" s="69" t="s">
        <v>20</v>
      </c>
      <c r="H1319" s="69" t="s">
        <v>20</v>
      </c>
      <c r="I1319" s="20" t="s">
        <v>20</v>
      </c>
    </row>
    <row r="1320" spans="1:9" x14ac:dyDescent="0.25">
      <c r="A1320" s="2" t="s">
        <v>77</v>
      </c>
      <c r="B1320" s="11">
        <v>24.163</v>
      </c>
      <c r="C1320" s="45">
        <v>24.139500000000002</v>
      </c>
      <c r="D1320" s="45">
        <v>14.432132390000001</v>
      </c>
      <c r="E1320" s="20">
        <f t="shared" si="101"/>
        <v>0.59786376644089567</v>
      </c>
      <c r="F1320" s="11">
        <v>2.37405</v>
      </c>
      <c r="G1320" s="69">
        <v>2.6750500000000001</v>
      </c>
      <c r="H1320" s="69">
        <v>1.9054706699999999</v>
      </c>
      <c r="I1320" s="20">
        <f t="shared" si="102"/>
        <v>0.71231216986598378</v>
      </c>
    </row>
    <row r="1321" spans="1:9" x14ac:dyDescent="0.25">
      <c r="A1321" s="7" t="s">
        <v>78</v>
      </c>
      <c r="B1321" s="11">
        <v>9.8908000000000005</v>
      </c>
      <c r="C1321" s="45">
        <v>9.8908000000000005</v>
      </c>
      <c r="D1321" s="45">
        <v>8.3255687300000005</v>
      </c>
      <c r="E1321" s="20">
        <f t="shared" si="101"/>
        <v>0.84174876956363487</v>
      </c>
      <c r="F1321" s="11">
        <v>2.6825060000000001</v>
      </c>
      <c r="G1321" s="69">
        <v>2.6825060000000001</v>
      </c>
      <c r="H1321" s="69">
        <v>2.6144868699999999</v>
      </c>
      <c r="I1321" s="20">
        <f t="shared" si="102"/>
        <v>0.97464343788979402</v>
      </c>
    </row>
    <row r="1322" spans="1:9" x14ac:dyDescent="0.25">
      <c r="A1322" s="2" t="s">
        <v>79</v>
      </c>
      <c r="B1322" s="11">
        <v>55.417900000000003</v>
      </c>
      <c r="C1322" s="45">
        <v>56.697899999999997</v>
      </c>
      <c r="D1322" s="45">
        <v>48.097417619999995</v>
      </c>
      <c r="E1322" s="20">
        <f t="shared" si="101"/>
        <v>0.84831038927367675</v>
      </c>
      <c r="F1322" s="11">
        <v>4.9000000000000004</v>
      </c>
      <c r="G1322" s="69">
        <v>4.9000000000000004</v>
      </c>
      <c r="H1322" s="69">
        <v>3.6370544900000001</v>
      </c>
      <c r="I1322" s="20">
        <f t="shared" si="102"/>
        <v>0.74225601836734689</v>
      </c>
    </row>
    <row r="1323" spans="1:9" x14ac:dyDescent="0.25">
      <c r="A1323" s="2" t="s">
        <v>80</v>
      </c>
      <c r="B1323" s="11">
        <v>240.63759999999999</v>
      </c>
      <c r="C1323" s="45">
        <v>240.631159</v>
      </c>
      <c r="D1323" s="45">
        <v>222.51503362</v>
      </c>
      <c r="E1323" s="20">
        <f t="shared" si="101"/>
        <v>0.92471413321830032</v>
      </c>
      <c r="F1323" s="11">
        <v>13.59127</v>
      </c>
      <c r="G1323" s="69">
        <v>13.59127</v>
      </c>
      <c r="H1323" s="69">
        <v>11.75275454</v>
      </c>
      <c r="I1323" s="20">
        <f t="shared" si="102"/>
        <v>0.86472820715061949</v>
      </c>
    </row>
    <row r="1324" spans="1:9" x14ac:dyDescent="0.25">
      <c r="A1324" s="2" t="s">
        <v>88</v>
      </c>
      <c r="B1324" s="11">
        <v>93.595080999999993</v>
      </c>
      <c r="C1324" s="45">
        <v>93.647931</v>
      </c>
      <c r="D1324" s="45">
        <v>88.251352170000004</v>
      </c>
      <c r="E1324" s="20">
        <f t="shared" si="101"/>
        <v>0.94237375271003054</v>
      </c>
      <c r="F1324" s="11">
        <v>12.08475</v>
      </c>
      <c r="G1324" s="69">
        <v>12.866</v>
      </c>
      <c r="H1324" s="69">
        <v>12.46491391</v>
      </c>
      <c r="I1324" s="20">
        <f t="shared" si="102"/>
        <v>0.96882589071972647</v>
      </c>
    </row>
    <row r="1325" spans="1:9" x14ac:dyDescent="0.25">
      <c r="A1325" s="2" t="s">
        <v>81</v>
      </c>
      <c r="B1325" s="11">
        <v>0.5</v>
      </c>
      <c r="C1325" s="45">
        <v>0.5</v>
      </c>
      <c r="D1325" s="45">
        <v>0.44557990999999997</v>
      </c>
      <c r="E1325" s="20">
        <f t="shared" si="101"/>
        <v>0.89115981999999994</v>
      </c>
      <c r="F1325" s="11" t="s">
        <v>20</v>
      </c>
      <c r="G1325" s="69" t="s">
        <v>20</v>
      </c>
      <c r="H1325" s="69" t="s">
        <v>20</v>
      </c>
      <c r="I1325" s="20" t="s">
        <v>20</v>
      </c>
    </row>
    <row r="1326" spans="1:9" ht="15.75" thickBot="1" x14ac:dyDescent="0.3">
      <c r="A1326" s="9" t="s">
        <v>82</v>
      </c>
      <c r="B1326" s="16">
        <v>32.581940000000003</v>
      </c>
      <c r="C1326" s="47">
        <v>33.585039999999999</v>
      </c>
      <c r="D1326" s="47">
        <v>21.649067379999998</v>
      </c>
      <c r="E1326" s="31">
        <f>D1326/C1326</f>
        <v>0.64460448402026616</v>
      </c>
      <c r="F1326" s="16">
        <v>7.7409999999999997</v>
      </c>
      <c r="G1326" s="181">
        <v>7.8109489999999999</v>
      </c>
      <c r="H1326" s="181">
        <v>6.0252953099999997</v>
      </c>
      <c r="I1326" s="33">
        <f>H1326/G1326</f>
        <v>0.77139094238100903</v>
      </c>
    </row>
    <row r="1327" spans="1:9" ht="15.75" thickBot="1" x14ac:dyDescent="0.3">
      <c r="A1327" s="37" t="s">
        <v>102</v>
      </c>
      <c r="B1327" s="182">
        <f>SUM(B1328:B1333)</f>
        <v>1397.260462</v>
      </c>
      <c r="C1327" s="183">
        <f>SUM(C1328:C1333)</f>
        <v>1336.5779339999999</v>
      </c>
      <c r="D1327" s="183">
        <f>SUM(D1328:D1333)</f>
        <v>755.84993968999993</v>
      </c>
      <c r="E1327" s="75">
        <f>D1327/C1327</f>
        <v>0.56551131098502783</v>
      </c>
      <c r="F1327" s="184">
        <f>SUM(F1328:F1333)</f>
        <v>4386.0544879999998</v>
      </c>
      <c r="G1327" s="40">
        <f>SUM(G1328:G1333)</f>
        <v>4478.1641390000004</v>
      </c>
      <c r="H1327" s="40">
        <f>SUM(H1328:H1333)</f>
        <v>4288.2128472599998</v>
      </c>
      <c r="I1327" s="41">
        <f>H1327/G1327</f>
        <v>0.95758277592245244</v>
      </c>
    </row>
    <row r="1328" spans="1:9" x14ac:dyDescent="0.25">
      <c r="A1328" s="7" t="s">
        <v>89</v>
      </c>
      <c r="B1328" s="185">
        <v>274.57781499999999</v>
      </c>
      <c r="C1328" s="186">
        <v>189.327</v>
      </c>
      <c r="D1328" s="186">
        <v>115.90019629000001</v>
      </c>
      <c r="E1328" s="191">
        <f>D1328/C1328</f>
        <v>0.61216940156448907</v>
      </c>
      <c r="F1328" s="172">
        <v>205.71276599999999</v>
      </c>
      <c r="G1328" s="173">
        <v>290.83308099999999</v>
      </c>
      <c r="H1328" s="173">
        <v>216.46469293999999</v>
      </c>
      <c r="I1328" s="30">
        <f>H1328/G1328</f>
        <v>0.74429185358043914</v>
      </c>
    </row>
    <row r="1329" spans="1:9" ht="17.25" x14ac:dyDescent="0.25">
      <c r="A1329" s="2" t="s">
        <v>254</v>
      </c>
      <c r="B1329" s="11">
        <v>339.93290000000002</v>
      </c>
      <c r="C1329" s="45">
        <v>369.93290000000002</v>
      </c>
      <c r="D1329" s="45">
        <v>369.93290000000002</v>
      </c>
      <c r="E1329" s="20">
        <f>D1329/C1329</f>
        <v>1</v>
      </c>
      <c r="F1329" s="11">
        <v>2007.0446999999999</v>
      </c>
      <c r="G1329" s="69">
        <v>2007.0446999999999</v>
      </c>
      <c r="H1329" s="69">
        <v>2007.0446999999999</v>
      </c>
      <c r="I1329" s="20">
        <f>H1329/G1329</f>
        <v>1</v>
      </c>
    </row>
    <row r="1330" spans="1:9" ht="17.25" x14ac:dyDescent="0.25">
      <c r="A1330" s="2" t="s">
        <v>255</v>
      </c>
      <c r="B1330" s="11">
        <v>210.8706</v>
      </c>
      <c r="C1330" s="45">
        <v>210.8706</v>
      </c>
      <c r="D1330" s="45">
        <v>210.8706</v>
      </c>
      <c r="E1330" s="20">
        <f t="shared" ref="E1330:E1332" si="104">D1330/C1330</f>
        <v>1</v>
      </c>
      <c r="F1330" s="11">
        <v>530.31790000000001</v>
      </c>
      <c r="G1330" s="69">
        <v>530.31790000000001</v>
      </c>
      <c r="H1330" s="69">
        <v>530.31790000000001</v>
      </c>
      <c r="I1330" s="20">
        <f t="shared" ref="I1330" si="105">H1330/G1330</f>
        <v>1</v>
      </c>
    </row>
    <row r="1331" spans="1:9" ht="17.25" x14ac:dyDescent="0.25">
      <c r="A1331" s="2" t="s">
        <v>256</v>
      </c>
      <c r="B1331" s="11" t="s">
        <v>20</v>
      </c>
      <c r="C1331" s="69" t="s">
        <v>20</v>
      </c>
      <c r="D1331" s="69" t="s">
        <v>20</v>
      </c>
      <c r="E1331" s="20" t="s">
        <v>20</v>
      </c>
      <c r="F1331" s="80">
        <v>1461.0985000000001</v>
      </c>
      <c r="G1331" s="81">
        <v>1461.1585</v>
      </c>
      <c r="H1331" s="81">
        <v>1432.3334640099999</v>
      </c>
      <c r="I1331" s="20">
        <f>H1331/G1331</f>
        <v>0.98027247831771835</v>
      </c>
    </row>
    <row r="1332" spans="1:9" x14ac:dyDescent="0.25">
      <c r="A1332" s="2" t="s">
        <v>92</v>
      </c>
      <c r="B1332" s="11">
        <v>2.9946999999999999</v>
      </c>
      <c r="C1332" s="45">
        <v>7.692323</v>
      </c>
      <c r="D1332" s="45">
        <v>1.44164724</v>
      </c>
      <c r="E1332" s="20">
        <f t="shared" si="104"/>
        <v>0.18741376824660119</v>
      </c>
      <c r="F1332" s="11" t="s">
        <v>20</v>
      </c>
      <c r="G1332" s="12" t="s">
        <v>20</v>
      </c>
      <c r="H1332" s="12" t="s">
        <v>20</v>
      </c>
      <c r="I1332" s="20" t="s">
        <v>20</v>
      </c>
    </row>
    <row r="1333" spans="1:9" ht="15.75" thickBot="1" x14ac:dyDescent="0.3">
      <c r="A1333" s="9" t="s">
        <v>93</v>
      </c>
      <c r="B1333" s="16">
        <v>568.88444700000002</v>
      </c>
      <c r="C1333" s="47">
        <v>558.75511100000006</v>
      </c>
      <c r="D1333" s="47">
        <v>57.704596159999994</v>
      </c>
      <c r="E1333" s="31">
        <f>D1333/C1333</f>
        <v>0.10327350036535055</v>
      </c>
      <c r="F1333" s="16">
        <v>181.88062199999999</v>
      </c>
      <c r="G1333" s="47">
        <v>188.80995799999999</v>
      </c>
      <c r="H1333" s="47">
        <v>102.05209031</v>
      </c>
      <c r="I1333" s="31">
        <f>H1333/G1333</f>
        <v>0.54050163132815277</v>
      </c>
    </row>
    <row r="1334" spans="1:9" x14ac:dyDescent="0.25">
      <c r="A1334" s="208" t="s">
        <v>234</v>
      </c>
      <c r="B1334" s="208"/>
      <c r="C1334" s="208" t="s">
        <v>216</v>
      </c>
      <c r="D1334" s="208"/>
      <c r="E1334" s="208"/>
      <c r="F1334" s="208"/>
      <c r="G1334" s="208"/>
      <c r="H1334" s="187"/>
      <c r="I1334" s="187"/>
    </row>
    <row r="1335" spans="1:9" x14ac:dyDescent="0.25">
      <c r="A1335" s="209" t="s">
        <v>257</v>
      </c>
      <c r="B1335" s="209"/>
      <c r="C1335" s="209"/>
      <c r="D1335" s="209"/>
      <c r="E1335" s="209"/>
      <c r="F1335" s="209"/>
      <c r="G1335" s="209"/>
      <c r="H1335" s="209"/>
      <c r="I1335" s="209"/>
    </row>
    <row r="1336" spans="1:9" x14ac:dyDescent="0.25">
      <c r="A1336" s="210" t="s">
        <v>97</v>
      </c>
      <c r="B1336" s="210"/>
      <c r="C1336" s="210"/>
      <c r="D1336" s="210"/>
      <c r="E1336" s="210"/>
      <c r="F1336" s="210"/>
      <c r="G1336" s="210"/>
      <c r="H1336" s="210"/>
      <c r="I1336" s="210"/>
    </row>
    <row r="1337" spans="1:9" x14ac:dyDescent="0.25">
      <c r="A1337" s="211" t="s">
        <v>235</v>
      </c>
      <c r="B1337" s="211"/>
      <c r="C1337" s="211"/>
      <c r="D1337" s="211"/>
      <c r="E1337" s="211"/>
      <c r="F1337" s="211"/>
      <c r="G1337" s="211"/>
      <c r="H1337" s="211"/>
      <c r="I1337" s="211"/>
    </row>
    <row r="1338" spans="1:9" x14ac:dyDescent="0.25">
      <c r="A1338" s="212" t="s">
        <v>236</v>
      </c>
      <c r="B1338" s="212"/>
      <c r="C1338" s="212"/>
      <c r="D1338" s="212"/>
      <c r="E1338" s="212"/>
      <c r="F1338" s="212"/>
      <c r="G1338" s="212"/>
      <c r="H1338" s="212"/>
      <c r="I1338" s="212"/>
    </row>
    <row r="1339" spans="1:9" x14ac:dyDescent="0.25">
      <c r="A1339" s="210" t="s">
        <v>252</v>
      </c>
      <c r="B1339" s="210"/>
      <c r="C1339" s="210"/>
      <c r="D1339" s="210"/>
      <c r="E1339" s="210"/>
      <c r="F1339" s="210"/>
      <c r="G1339" s="210"/>
      <c r="H1339" s="210"/>
      <c r="I1339" s="210"/>
    </row>
    <row r="1340" spans="1:9" x14ac:dyDescent="0.25">
      <c r="A1340" s="210" t="s">
        <v>258</v>
      </c>
      <c r="B1340" s="210"/>
      <c r="C1340" s="210"/>
      <c r="D1340" s="210"/>
      <c r="E1340" s="210"/>
      <c r="F1340" s="210"/>
      <c r="G1340" s="210"/>
      <c r="H1340" s="210"/>
      <c r="I1340" s="210"/>
    </row>
    <row r="1341" spans="1:9" x14ac:dyDescent="0.25">
      <c r="A1341" s="213" t="s">
        <v>259</v>
      </c>
      <c r="B1341" s="213"/>
      <c r="C1341" s="213"/>
      <c r="D1341" s="213"/>
      <c r="E1341" s="213"/>
      <c r="F1341" s="213"/>
      <c r="G1341" s="213"/>
      <c r="H1341" s="213"/>
      <c r="I1341" s="213"/>
    </row>
  </sheetData>
  <mergeCells count="217">
    <mergeCell ref="A1229:I1229"/>
    <mergeCell ref="A1334:B1334"/>
    <mergeCell ref="C1334:G1334"/>
    <mergeCell ref="A1335:I1335"/>
    <mergeCell ref="A1336:I1336"/>
    <mergeCell ref="A1337:I1337"/>
    <mergeCell ref="A1338:I1338"/>
    <mergeCell ref="A1339:I1339"/>
    <mergeCell ref="A1340:I1340"/>
    <mergeCell ref="A1341:I1341"/>
    <mergeCell ref="A1230:I1230"/>
    <mergeCell ref="A1231:I1231"/>
    <mergeCell ref="A1232:I1232"/>
    <mergeCell ref="A1233:I1233"/>
    <mergeCell ref="A1234:I1234"/>
    <mergeCell ref="A1235:I1235"/>
    <mergeCell ref="A1236:I1236"/>
    <mergeCell ref="A1237:A1238"/>
    <mergeCell ref="B1237:E1237"/>
    <mergeCell ref="F1237:I1237"/>
    <mergeCell ref="A1110:B1110"/>
    <mergeCell ref="C1110:G1110"/>
    <mergeCell ref="A1111:I1111"/>
    <mergeCell ref="A1112:I1112"/>
    <mergeCell ref="A1113:I1113"/>
    <mergeCell ref="A1114:I1114"/>
    <mergeCell ref="A1115:I1115"/>
    <mergeCell ref="A1116:I1116"/>
    <mergeCell ref="A1005:I1005"/>
    <mergeCell ref="A1006:I1006"/>
    <mergeCell ref="A1007:I1007"/>
    <mergeCell ref="A1008:I1008"/>
    <mergeCell ref="A1009:I1009"/>
    <mergeCell ref="A1010:I1010"/>
    <mergeCell ref="A1011:I1011"/>
    <mergeCell ref="A1012:I1012"/>
    <mergeCell ref="A1013:A1014"/>
    <mergeCell ref="B1013:E1013"/>
    <mergeCell ref="F1013:I1013"/>
    <mergeCell ref="A998:B998"/>
    <mergeCell ref="C998:G998"/>
    <mergeCell ref="A999:I999"/>
    <mergeCell ref="A1000:I1000"/>
    <mergeCell ref="A1001:I1001"/>
    <mergeCell ref="A1002:I1002"/>
    <mergeCell ref="A1003:I1003"/>
    <mergeCell ref="A1004:I1004"/>
    <mergeCell ref="A894:I894"/>
    <mergeCell ref="A895:I895"/>
    <mergeCell ref="A896:I896"/>
    <mergeCell ref="A897:I897"/>
    <mergeCell ref="A898:I898"/>
    <mergeCell ref="A899:I899"/>
    <mergeCell ref="A900:I900"/>
    <mergeCell ref="A901:A902"/>
    <mergeCell ref="B901:E901"/>
    <mergeCell ref="F901:I901"/>
    <mergeCell ref="A664:B664"/>
    <mergeCell ref="C664:G664"/>
    <mergeCell ref="A665:I665"/>
    <mergeCell ref="A666:I666"/>
    <mergeCell ref="A667:I667"/>
    <mergeCell ref="A668:I668"/>
    <mergeCell ref="A669:I669"/>
    <mergeCell ref="A560:I560"/>
    <mergeCell ref="A561:I561"/>
    <mergeCell ref="A562:I562"/>
    <mergeCell ref="A563:I563"/>
    <mergeCell ref="A564:I564"/>
    <mergeCell ref="A565:I565"/>
    <mergeCell ref="A566:I566"/>
    <mergeCell ref="A567:A568"/>
    <mergeCell ref="B567:E567"/>
    <mergeCell ref="F567:I567"/>
    <mergeCell ref="A1:I1"/>
    <mergeCell ref="A2:I2"/>
    <mergeCell ref="A3:I3"/>
    <mergeCell ref="A4:I4"/>
    <mergeCell ref="A5:I5"/>
    <mergeCell ref="A6:I6"/>
    <mergeCell ref="A7:I7"/>
    <mergeCell ref="A8:A9"/>
    <mergeCell ref="B8:E8"/>
    <mergeCell ref="F8:I8"/>
    <mergeCell ref="A113:I113"/>
    <mergeCell ref="A114:I114"/>
    <mergeCell ref="A115:I115"/>
    <mergeCell ref="A116:I116"/>
    <mergeCell ref="A117:I117"/>
    <mergeCell ref="E105:I105"/>
    <mergeCell ref="A106:I106"/>
    <mergeCell ref="A109:I109"/>
    <mergeCell ref="A110:I110"/>
    <mergeCell ref="A111:I111"/>
    <mergeCell ref="A108:I108"/>
    <mergeCell ref="A107:I107"/>
    <mergeCell ref="A335:I335"/>
    <mergeCell ref="A333:I333"/>
    <mergeCell ref="A334:I334"/>
    <mergeCell ref="E217:I217"/>
    <mergeCell ref="A218:I218"/>
    <mergeCell ref="A219:I219"/>
    <mergeCell ref="A220:I220"/>
    <mergeCell ref="A221:I221"/>
    <mergeCell ref="A118:I118"/>
    <mergeCell ref="A119:I119"/>
    <mergeCell ref="A120:A121"/>
    <mergeCell ref="B120:E120"/>
    <mergeCell ref="F120:I120"/>
    <mergeCell ref="A330:I330"/>
    <mergeCell ref="A331:I331"/>
    <mergeCell ref="A332:I332"/>
    <mergeCell ref="A231:I231"/>
    <mergeCell ref="A232:A233"/>
    <mergeCell ref="B232:E232"/>
    <mergeCell ref="F232:I232"/>
    <mergeCell ref="E329:I329"/>
    <mergeCell ref="A222:I222"/>
    <mergeCell ref="A223:I223"/>
    <mergeCell ref="A229:I229"/>
    <mergeCell ref="A230:I230"/>
    <mergeCell ref="A224:I224"/>
    <mergeCell ref="A225:I225"/>
    <mergeCell ref="A226:I226"/>
    <mergeCell ref="A227:I227"/>
    <mergeCell ref="A228:I228"/>
    <mergeCell ref="A446:I446"/>
    <mergeCell ref="A447:I447"/>
    <mergeCell ref="A336:I336"/>
    <mergeCell ref="E441:I441"/>
    <mergeCell ref="A442:I442"/>
    <mergeCell ref="A443:I443"/>
    <mergeCell ref="A444:I444"/>
    <mergeCell ref="A445:I445"/>
    <mergeCell ref="A342:I342"/>
    <mergeCell ref="A343:I343"/>
    <mergeCell ref="A344:A345"/>
    <mergeCell ref="B344:E344"/>
    <mergeCell ref="F344:I344"/>
    <mergeCell ref="A337:I337"/>
    <mergeCell ref="A338:I338"/>
    <mergeCell ref="A339:I339"/>
    <mergeCell ref="A340:I340"/>
    <mergeCell ref="A341:I341"/>
    <mergeCell ref="A559:I559"/>
    <mergeCell ref="A557:I557"/>
    <mergeCell ref="A558:I558"/>
    <mergeCell ref="A448:I448"/>
    <mergeCell ref="A553:B553"/>
    <mergeCell ref="C553:G553"/>
    <mergeCell ref="A554:I554"/>
    <mergeCell ref="A555:I555"/>
    <mergeCell ref="A556:I556"/>
    <mergeCell ref="A454:I454"/>
    <mergeCell ref="A455:I455"/>
    <mergeCell ref="A456:A457"/>
    <mergeCell ref="B456:E456"/>
    <mergeCell ref="F456:I456"/>
    <mergeCell ref="A449:I449"/>
    <mergeCell ref="A450:I450"/>
    <mergeCell ref="A451:I451"/>
    <mergeCell ref="A452:I452"/>
    <mergeCell ref="A453:I453"/>
    <mergeCell ref="A775:B775"/>
    <mergeCell ref="C775:G775"/>
    <mergeCell ref="A776:I776"/>
    <mergeCell ref="A777:I777"/>
    <mergeCell ref="A778:I778"/>
    <mergeCell ref="A779:I779"/>
    <mergeCell ref="A780:I780"/>
    <mergeCell ref="A671:I671"/>
    <mergeCell ref="A672:I672"/>
    <mergeCell ref="A673:I673"/>
    <mergeCell ref="A674:I674"/>
    <mergeCell ref="A675:I675"/>
    <mergeCell ref="A676:I676"/>
    <mergeCell ref="A677:I677"/>
    <mergeCell ref="A678:A679"/>
    <mergeCell ref="B678:E678"/>
    <mergeCell ref="F678:I678"/>
    <mergeCell ref="A886:B886"/>
    <mergeCell ref="C886:G886"/>
    <mergeCell ref="A887:I887"/>
    <mergeCell ref="A888:I888"/>
    <mergeCell ref="A889:I889"/>
    <mergeCell ref="A890:I890"/>
    <mergeCell ref="A891:I891"/>
    <mergeCell ref="A892:I892"/>
    <mergeCell ref="A782:I782"/>
    <mergeCell ref="A783:I783"/>
    <mergeCell ref="A784:I784"/>
    <mergeCell ref="A785:I785"/>
    <mergeCell ref="A786:I786"/>
    <mergeCell ref="A787:I787"/>
    <mergeCell ref="A788:I788"/>
    <mergeCell ref="A789:A790"/>
    <mergeCell ref="B789:E789"/>
    <mergeCell ref="F789:I789"/>
    <mergeCell ref="A1222:B1222"/>
    <mergeCell ref="C1222:G1222"/>
    <mergeCell ref="A1223:I1223"/>
    <mergeCell ref="A1224:I1224"/>
    <mergeCell ref="A1225:I1225"/>
    <mergeCell ref="A1226:I1226"/>
    <mergeCell ref="A1227:I1227"/>
    <mergeCell ref="A1228:I1228"/>
    <mergeCell ref="A1117:I1117"/>
    <mergeCell ref="A1118:I1118"/>
    <mergeCell ref="A1119:I1119"/>
    <mergeCell ref="A1120:I1120"/>
    <mergeCell ref="A1121:I1121"/>
    <mergeCell ref="A1122:I1122"/>
    <mergeCell ref="A1123:I1123"/>
    <mergeCell ref="A1124:I1124"/>
    <mergeCell ref="A1125:A1126"/>
    <mergeCell ref="B1125:E1125"/>
    <mergeCell ref="F1125:I1125"/>
  </mergeCells>
  <printOptions horizontalCentered="1"/>
  <pageMargins left="0.19685039370078741" right="0.19685039370078741" top="0.35433070866141736" bottom="0.35433070866141736" header="0" footer="0"/>
  <pageSetup scale="80" orientation="portrait" r:id="rId1"/>
  <rowBreaks count="11" manualBreakCount="11">
    <brk id="112" max="16383" man="1"/>
    <brk id="224" max="16383" man="1"/>
    <brk id="336" max="16383" man="1"/>
    <brk id="448" max="16383" man="1"/>
    <brk id="559" max="16383" man="1"/>
    <brk id="670" max="16383" man="1"/>
    <brk id="781" max="16383" man="1"/>
    <brk id="893" max="16383" man="1"/>
    <brk id="1005" max="16383" man="1"/>
    <brk id="1117" max="16383" man="1"/>
    <brk id="1229" max="16383" man="1"/>
  </rowBreaks>
  <ignoredErrors>
    <ignoredError sqref="E10:E12 E98 E122:E124 E152 E210 E234:E237 E322 E264 E346:E348 E376 E434 E488 E458 E546 E569 E599 E657 E680 E710 E768 E821 E791 E879 E903 E933 E991 E1015 E1045 E1103 E1157 E1215 B1239:E1240 E1269 E1327 E1241" formula="1"/>
    <ignoredError sqref="E40" evalError="1" formula="1"/>
    <ignoredError sqref="E37:E39 I37:I40 I72:I81 E82:E97 I89:I97" evalError="1"/>
    <ignoredError sqref="B460:D460 B571:D571 B682:D682 B793:D793 B905:D905 B1017:D1017 B1128:E1129 B1127:D1127" formulaRange="1"/>
    <ignoredError sqref="E1127 B1241:D124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Normal="100" zoomScaleSheetLayoutView="100" workbookViewId="0">
      <selection activeCell="R16" sqref="R16"/>
    </sheetView>
  </sheetViews>
  <sheetFormatPr baseColWidth="10" defaultRowHeight="15" x14ac:dyDescent="0.25"/>
  <cols>
    <col min="1" max="1" width="33.85546875" style="83" customWidth="1"/>
    <col min="2" max="2" width="10.28515625" style="83" customWidth="1"/>
    <col min="3" max="4" width="11.7109375" style="83" customWidth="1"/>
    <col min="5" max="5" width="10.28515625" style="83" customWidth="1"/>
    <col min="6" max="6" width="11.7109375" style="83" customWidth="1"/>
    <col min="7" max="7" width="11.42578125" style="83" customWidth="1"/>
    <col min="8" max="8" width="4.5703125" style="83" customWidth="1"/>
    <col min="9" max="9" width="31.7109375" style="83" hidden="1" customWidth="1"/>
    <col min="10" max="10" width="7.28515625" style="83" hidden="1" customWidth="1"/>
    <col min="11" max="11" width="7.85546875" style="83" hidden="1" customWidth="1"/>
    <col min="12" max="12" width="11.42578125" style="83" hidden="1" customWidth="1"/>
    <col min="13" max="13" width="3.5703125" style="83" customWidth="1"/>
    <col min="14" max="14" width="41.28515625" style="83" hidden="1" customWidth="1"/>
    <col min="15" max="17" width="11.42578125" style="83" hidden="1" customWidth="1"/>
    <col min="18" max="18" width="32.85546875" style="83" customWidth="1"/>
    <col min="19" max="16384" width="11.42578125" style="83"/>
  </cols>
  <sheetData>
    <row r="1" spans="1:18" s="84" customFormat="1" ht="15.75" customHeight="1" x14ac:dyDescent="0.25">
      <c r="A1" s="233" t="s">
        <v>4</v>
      </c>
      <c r="B1" s="235" t="s">
        <v>5</v>
      </c>
      <c r="C1" s="236"/>
      <c r="D1" s="236"/>
      <c r="E1" s="235" t="s">
        <v>6</v>
      </c>
      <c r="F1" s="236"/>
      <c r="G1" s="237"/>
    </row>
    <row r="2" spans="1:18" s="84" customFormat="1" ht="31.5" customHeight="1" thickBot="1" x14ac:dyDescent="0.3">
      <c r="A2" s="234"/>
      <c r="B2" s="85" t="s">
        <v>7</v>
      </c>
      <c r="C2" s="86" t="s">
        <v>8</v>
      </c>
      <c r="D2" s="86" t="s">
        <v>113</v>
      </c>
      <c r="E2" s="87" t="s">
        <v>7</v>
      </c>
      <c r="F2" s="86" t="s">
        <v>8</v>
      </c>
      <c r="G2" s="88" t="s">
        <v>113</v>
      </c>
    </row>
    <row r="3" spans="1:18" s="84" customFormat="1" ht="15.75" customHeight="1" thickBot="1" x14ac:dyDescent="0.3">
      <c r="A3" s="89" t="s">
        <v>12</v>
      </c>
      <c r="B3" s="90">
        <f>SUM(B4:B29)</f>
        <v>4997.6875549999995</v>
      </c>
      <c r="C3" s="91">
        <f>SUM(C4:C29)</f>
        <v>4964.1759579999998</v>
      </c>
      <c r="D3" s="91">
        <f>SUM(D4:D29)</f>
        <v>283.34515966000004</v>
      </c>
      <c r="E3" s="90">
        <f>SUM(E4:E30)</f>
        <v>2985.1766299999999</v>
      </c>
      <c r="F3" s="91">
        <f>SUM(F4:F30)</f>
        <v>2985.149774</v>
      </c>
      <c r="G3" s="92">
        <f>SUM(G4:G30)</f>
        <v>359.89221109000005</v>
      </c>
      <c r="I3" s="93" t="s">
        <v>114</v>
      </c>
      <c r="J3" s="93" t="s">
        <v>7</v>
      </c>
      <c r="K3" s="93" t="s">
        <v>115</v>
      </c>
      <c r="L3" s="93" t="s">
        <v>9</v>
      </c>
      <c r="N3" s="93" t="s">
        <v>116</v>
      </c>
      <c r="O3" s="93" t="s">
        <v>7</v>
      </c>
      <c r="P3" s="93" t="s">
        <v>115</v>
      </c>
      <c r="Q3" s="93" t="s">
        <v>9</v>
      </c>
    </row>
    <row r="4" spans="1:18" s="84" customFormat="1" ht="15.75" customHeight="1" x14ac:dyDescent="0.25">
      <c r="A4" s="95" t="s">
        <v>13</v>
      </c>
      <c r="B4" s="48">
        <f>J20</f>
        <v>31.189297</v>
      </c>
      <c r="C4" s="49">
        <f>K20</f>
        <v>31.189297</v>
      </c>
      <c r="D4" s="96">
        <f>L20</f>
        <v>1.951816</v>
      </c>
      <c r="E4" s="97">
        <f>O19</f>
        <v>38.218124000000003</v>
      </c>
      <c r="F4" s="49">
        <f>P19</f>
        <v>38.218124000000003</v>
      </c>
      <c r="G4" s="96">
        <f>Q19</f>
        <v>0.13147559</v>
      </c>
      <c r="I4" s="82" t="s">
        <v>117</v>
      </c>
      <c r="J4" s="94">
        <v>107.6591</v>
      </c>
      <c r="K4" s="94">
        <v>107.6591</v>
      </c>
      <c r="L4" s="94">
        <v>7.0937690999999994</v>
      </c>
      <c r="N4" s="82" t="s">
        <v>117</v>
      </c>
      <c r="O4" s="94">
        <v>14.39</v>
      </c>
      <c r="P4" s="94">
        <v>14.39</v>
      </c>
      <c r="Q4" s="94">
        <v>4.8870219999999999E-2</v>
      </c>
      <c r="R4" s="159"/>
    </row>
    <row r="5" spans="1:18" s="84" customFormat="1" ht="15.75" customHeight="1" x14ac:dyDescent="0.25">
      <c r="A5" s="98" t="s">
        <v>14</v>
      </c>
      <c r="B5" s="10">
        <f>J4</f>
        <v>107.6591</v>
      </c>
      <c r="C5" s="13">
        <f>K4</f>
        <v>107.6591</v>
      </c>
      <c r="D5" s="99">
        <f>L4</f>
        <v>7.0937690999999994</v>
      </c>
      <c r="E5" s="100">
        <f>O4</f>
        <v>14.39</v>
      </c>
      <c r="F5" s="13">
        <f>P4</f>
        <v>14.39</v>
      </c>
      <c r="G5" s="99">
        <f>Q4</f>
        <v>4.8870219999999999E-2</v>
      </c>
      <c r="I5" s="101" t="s">
        <v>118</v>
      </c>
      <c r="J5" s="94">
        <v>88.941918999999999</v>
      </c>
      <c r="K5" s="94">
        <v>88.941918999999999</v>
      </c>
      <c r="L5" s="94">
        <v>6.1573873700000004</v>
      </c>
      <c r="N5" s="82" t="s">
        <v>118</v>
      </c>
      <c r="O5" s="94">
        <v>4.2821910000000001</v>
      </c>
      <c r="P5" s="94">
        <v>4.2821910000000001</v>
      </c>
      <c r="Q5" s="94">
        <v>0</v>
      </c>
      <c r="R5" s="159"/>
    </row>
    <row r="6" spans="1:18" s="84" customFormat="1" ht="15.75" customHeight="1" x14ac:dyDescent="0.25">
      <c r="A6" s="98" t="s">
        <v>15</v>
      </c>
      <c r="B6" s="10">
        <f>J9</f>
        <v>33.404971000000003</v>
      </c>
      <c r="C6" s="13">
        <f>K9</f>
        <v>33.404971000000003</v>
      </c>
      <c r="D6" s="99">
        <f>L9</f>
        <v>1.39147227</v>
      </c>
      <c r="E6" s="100">
        <f>O9</f>
        <v>2.18045</v>
      </c>
      <c r="F6" s="13">
        <f>P9</f>
        <v>2.18045</v>
      </c>
      <c r="G6" s="99">
        <f>Q9</f>
        <v>5.9160440000000002E-2</v>
      </c>
      <c r="I6" s="82" t="s">
        <v>119</v>
      </c>
      <c r="J6" s="94">
        <v>227.599819</v>
      </c>
      <c r="K6" s="94">
        <v>227.599819</v>
      </c>
      <c r="L6" s="94">
        <v>15.444112179999999</v>
      </c>
      <c r="N6" s="82" t="s">
        <v>119</v>
      </c>
      <c r="O6" s="94">
        <v>464.572</v>
      </c>
      <c r="P6" s="94">
        <v>464.572</v>
      </c>
      <c r="Q6" s="94">
        <v>3.9553583799999998</v>
      </c>
      <c r="R6" s="159"/>
    </row>
    <row r="7" spans="1:18" s="84" customFormat="1" ht="15.75" customHeight="1" x14ac:dyDescent="0.25">
      <c r="A7" s="98" t="s">
        <v>16</v>
      </c>
      <c r="B7" s="10">
        <f>J5</f>
        <v>88.941918999999999</v>
      </c>
      <c r="C7" s="13">
        <f>K5</f>
        <v>88.941918999999999</v>
      </c>
      <c r="D7" s="99">
        <f>L5</f>
        <v>6.1573873700000004</v>
      </c>
      <c r="E7" s="100">
        <f>O5</f>
        <v>4.2821910000000001</v>
      </c>
      <c r="F7" s="13">
        <f>P5</f>
        <v>4.2821910000000001</v>
      </c>
      <c r="G7" s="99">
        <f>Q5</f>
        <v>0</v>
      </c>
      <c r="I7" s="82" t="s">
        <v>120</v>
      </c>
      <c r="J7" s="94">
        <v>62.782231000000003</v>
      </c>
      <c r="K7" s="94">
        <v>62.782231000000003</v>
      </c>
      <c r="L7" s="94">
        <v>3.2811880200000001</v>
      </c>
      <c r="N7" s="82" t="s">
        <v>120</v>
      </c>
      <c r="O7" s="94">
        <v>4.771325</v>
      </c>
      <c r="P7" s="94">
        <v>4.771325</v>
      </c>
      <c r="Q7" s="94">
        <v>0</v>
      </c>
      <c r="R7" s="159"/>
    </row>
    <row r="8" spans="1:18" s="84" customFormat="1" ht="15.75" customHeight="1" x14ac:dyDescent="0.25">
      <c r="A8" s="102" t="s">
        <v>83</v>
      </c>
      <c r="B8" s="10">
        <f>J29</f>
        <v>4.8559999999999999</v>
      </c>
      <c r="C8" s="13">
        <f>K29</f>
        <v>4.8559999999999999</v>
      </c>
      <c r="D8" s="99">
        <f>L29</f>
        <v>0.28153381</v>
      </c>
      <c r="E8" s="100">
        <f>O25</f>
        <v>0.21759999999999999</v>
      </c>
      <c r="F8" s="13">
        <f>P25</f>
        <v>0.21759999999999999</v>
      </c>
      <c r="G8" s="99">
        <f>Q25</f>
        <v>0</v>
      </c>
      <c r="I8" s="82" t="s">
        <v>121</v>
      </c>
      <c r="J8" s="94">
        <v>1321.36689</v>
      </c>
      <c r="K8" s="94">
        <v>1321.36689</v>
      </c>
      <c r="L8" s="94">
        <v>86.031776989999997</v>
      </c>
      <c r="N8" s="82" t="s">
        <v>121</v>
      </c>
      <c r="O8" s="94">
        <v>178.79599999999999</v>
      </c>
      <c r="P8" s="94">
        <v>178.76914400000001</v>
      </c>
      <c r="Q8" s="94">
        <v>13.852907810000001</v>
      </c>
      <c r="R8" s="159"/>
    </row>
    <row r="9" spans="1:18" s="84" customFormat="1" ht="15.75" customHeight="1" x14ac:dyDescent="0.25">
      <c r="A9" s="103" t="s">
        <v>17</v>
      </c>
      <c r="B9" s="10">
        <f>J11</f>
        <v>58.752766999999999</v>
      </c>
      <c r="C9" s="13">
        <f>K11</f>
        <v>58.752766999999999</v>
      </c>
      <c r="D9" s="99">
        <f>L11</f>
        <v>3.6352069399999998</v>
      </c>
      <c r="E9" s="100">
        <f>O11</f>
        <v>68.633499999999998</v>
      </c>
      <c r="F9" s="13">
        <f>P11</f>
        <v>68.633499999999998</v>
      </c>
      <c r="G9" s="99">
        <f>Q11</f>
        <v>21.043828019999999</v>
      </c>
      <c r="I9" s="82" t="s">
        <v>122</v>
      </c>
      <c r="J9" s="94">
        <v>33.404971000000003</v>
      </c>
      <c r="K9" s="94">
        <v>33.404971000000003</v>
      </c>
      <c r="L9" s="94">
        <v>1.39147227</v>
      </c>
      <c r="N9" s="82" t="s">
        <v>122</v>
      </c>
      <c r="O9" s="94">
        <v>2.18045</v>
      </c>
      <c r="P9" s="94">
        <v>2.18045</v>
      </c>
      <c r="Q9" s="94">
        <v>5.9160440000000002E-2</v>
      </c>
      <c r="R9" s="159"/>
    </row>
    <row r="10" spans="1:18" s="84" customFormat="1" ht="15.75" customHeight="1" x14ac:dyDescent="0.25">
      <c r="A10" s="103" t="s">
        <v>84</v>
      </c>
      <c r="B10" s="10">
        <f>J18</f>
        <v>27.894030000000001</v>
      </c>
      <c r="C10" s="13">
        <f>K18</f>
        <v>27.894030000000001</v>
      </c>
      <c r="D10" s="99">
        <f>L18</f>
        <v>1.6240891100000001</v>
      </c>
      <c r="E10" s="100">
        <f>O18</f>
        <v>243.83963700000001</v>
      </c>
      <c r="F10" s="13">
        <f>P18</f>
        <v>244.196786</v>
      </c>
      <c r="G10" s="99">
        <f>Q18</f>
        <v>60.828802240000002</v>
      </c>
      <c r="I10" s="82" t="s">
        <v>123</v>
      </c>
      <c r="J10" s="94">
        <v>35.18103</v>
      </c>
      <c r="K10" s="94">
        <v>35.18103</v>
      </c>
      <c r="L10" s="94">
        <v>2.0189531199999999</v>
      </c>
      <c r="N10" s="82" t="s">
        <v>123</v>
      </c>
      <c r="O10" s="94">
        <v>1001.552875</v>
      </c>
      <c r="P10" s="94">
        <v>1001.552875</v>
      </c>
      <c r="Q10" s="94">
        <v>200.04226835</v>
      </c>
      <c r="R10" s="159"/>
    </row>
    <row r="11" spans="1:18" s="84" customFormat="1" ht="15.75" customHeight="1" x14ac:dyDescent="0.25">
      <c r="A11" s="98" t="s">
        <v>94</v>
      </c>
      <c r="B11" s="10">
        <f>J15</f>
        <v>533.00169500000004</v>
      </c>
      <c r="C11" s="13">
        <f>K15</f>
        <v>533.00169500000004</v>
      </c>
      <c r="D11" s="99">
        <f>L15</f>
        <v>7.5677759599999996</v>
      </c>
      <c r="E11" s="100">
        <f>O15</f>
        <v>161.34385499999999</v>
      </c>
      <c r="F11" s="13">
        <f>P15</f>
        <v>160.986706</v>
      </c>
      <c r="G11" s="99">
        <f>Q15</f>
        <v>0.21808945999999998</v>
      </c>
      <c r="I11" s="82" t="s">
        <v>124</v>
      </c>
      <c r="J11" s="94">
        <v>58.752766999999999</v>
      </c>
      <c r="K11" s="94">
        <v>58.752766999999999</v>
      </c>
      <c r="L11" s="94">
        <v>3.6352069399999998</v>
      </c>
      <c r="N11" s="82" t="s">
        <v>124</v>
      </c>
      <c r="O11" s="94">
        <v>68.633499999999998</v>
      </c>
      <c r="P11" s="94">
        <v>68.633499999999998</v>
      </c>
      <c r="Q11" s="94">
        <v>21.043828019999999</v>
      </c>
      <c r="R11" s="159"/>
    </row>
    <row r="12" spans="1:18" s="84" customFormat="1" ht="15.75" customHeight="1" x14ac:dyDescent="0.25">
      <c r="A12" s="103" t="s">
        <v>125</v>
      </c>
      <c r="B12" s="10">
        <f>J8</f>
        <v>1321.36689</v>
      </c>
      <c r="C12" s="13">
        <f>K8</f>
        <v>1321.36689</v>
      </c>
      <c r="D12" s="99">
        <f>L8</f>
        <v>86.031776989999997</v>
      </c>
      <c r="E12" s="100">
        <f>O8</f>
        <v>178.79599999999999</v>
      </c>
      <c r="F12" s="13">
        <f>P8</f>
        <v>178.76914400000001</v>
      </c>
      <c r="G12" s="99">
        <f>Q8</f>
        <v>13.852907810000001</v>
      </c>
      <c r="I12" s="82" t="s">
        <v>126</v>
      </c>
      <c r="J12" s="94">
        <v>1106.4408109999999</v>
      </c>
      <c r="K12" s="94">
        <v>1072.929214</v>
      </c>
      <c r="L12" s="94">
        <v>54.75599794</v>
      </c>
      <c r="N12" s="82" t="s">
        <v>126</v>
      </c>
      <c r="O12" s="94">
        <v>340.11725899999999</v>
      </c>
      <c r="P12" s="94">
        <v>340.11725899999999</v>
      </c>
      <c r="Q12" s="94">
        <v>8.4952599000000006</v>
      </c>
      <c r="R12" s="159"/>
    </row>
    <row r="13" spans="1:18" s="84" customFormat="1" ht="15.75" customHeight="1" x14ac:dyDescent="0.25">
      <c r="A13" s="104" t="s">
        <v>18</v>
      </c>
      <c r="B13" s="10">
        <f>J28</f>
        <v>3.1</v>
      </c>
      <c r="C13" s="13">
        <f>K28</f>
        <v>3.1</v>
      </c>
      <c r="D13" s="99">
        <f>L28</f>
        <v>0.20458720999999999</v>
      </c>
      <c r="E13" s="100">
        <f>O24</f>
        <v>6.8000000000000005E-2</v>
      </c>
      <c r="F13" s="13">
        <f>P24</f>
        <v>6.8000000000000005E-2</v>
      </c>
      <c r="G13" s="99">
        <f>Q24</f>
        <v>2.2339600000000001E-3</v>
      </c>
      <c r="I13" s="82" t="s">
        <v>127</v>
      </c>
      <c r="J13" s="94">
        <v>37.576878000000001</v>
      </c>
      <c r="K13" s="94">
        <v>37.576878000000001</v>
      </c>
      <c r="L13" s="94">
        <v>1.7251717</v>
      </c>
      <c r="N13" s="82" t="s">
        <v>127</v>
      </c>
      <c r="O13" s="94">
        <v>4.7570930000000002</v>
      </c>
      <c r="P13" s="94">
        <v>4.7570930000000002</v>
      </c>
      <c r="Q13" s="94">
        <v>0.16984931</v>
      </c>
      <c r="R13" s="159"/>
    </row>
    <row r="14" spans="1:18" s="84" customFormat="1" ht="15.75" customHeight="1" x14ac:dyDescent="0.25">
      <c r="A14" s="104" t="s">
        <v>19</v>
      </c>
      <c r="B14" s="10">
        <f>J25</f>
        <v>6.8769999999999998</v>
      </c>
      <c r="C14" s="13">
        <f>K25</f>
        <v>6.8769999999999998</v>
      </c>
      <c r="D14" s="99">
        <f>L25</f>
        <v>0.37798519000000003</v>
      </c>
      <c r="E14" s="105" t="s">
        <v>20</v>
      </c>
      <c r="F14" s="12" t="s">
        <v>20</v>
      </c>
      <c r="G14" s="106" t="s">
        <v>20</v>
      </c>
      <c r="I14" s="82" t="s">
        <v>128</v>
      </c>
      <c r="J14" s="94">
        <v>19.419324</v>
      </c>
      <c r="K14" s="94">
        <v>19.419324</v>
      </c>
      <c r="L14" s="94">
        <v>1.26290518</v>
      </c>
      <c r="N14" s="82" t="s">
        <v>128</v>
      </c>
      <c r="O14" s="94">
        <v>363.16800000000001</v>
      </c>
      <c r="P14" s="94">
        <v>363.16800000000001</v>
      </c>
      <c r="Q14" s="94">
        <v>49.754782200000001</v>
      </c>
      <c r="R14" s="159"/>
    </row>
    <row r="15" spans="1:18" s="84" customFormat="1" ht="15.75" customHeight="1" x14ac:dyDescent="0.25">
      <c r="A15" s="98" t="s">
        <v>21</v>
      </c>
      <c r="B15" s="10">
        <f>J16</f>
        <v>108.18151400000001</v>
      </c>
      <c r="C15" s="13">
        <f>K16</f>
        <v>108.18151400000001</v>
      </c>
      <c r="D15" s="99">
        <f>L16</f>
        <v>4.0994888300000003</v>
      </c>
      <c r="E15" s="105">
        <f>O16</f>
        <v>29.241</v>
      </c>
      <c r="F15" s="12">
        <f>P16</f>
        <v>29.241</v>
      </c>
      <c r="G15" s="106">
        <f>Q16</f>
        <v>1.182398E-2</v>
      </c>
      <c r="I15" s="82" t="s">
        <v>0</v>
      </c>
      <c r="J15" s="94">
        <v>533.00169500000004</v>
      </c>
      <c r="K15" s="94">
        <v>533.00169500000004</v>
      </c>
      <c r="L15" s="94">
        <v>7.5677759599999996</v>
      </c>
      <c r="N15" s="82" t="s">
        <v>0</v>
      </c>
      <c r="O15" s="94">
        <v>161.34385499999999</v>
      </c>
      <c r="P15" s="94">
        <v>160.986706</v>
      </c>
      <c r="Q15" s="94">
        <v>0.21808945999999998</v>
      </c>
      <c r="R15" s="159"/>
    </row>
    <row r="16" spans="1:18" s="84" customFormat="1" ht="15.75" customHeight="1" x14ac:dyDescent="0.25">
      <c r="A16" s="98" t="s">
        <v>22</v>
      </c>
      <c r="B16" s="10">
        <f>J10</f>
        <v>35.18103</v>
      </c>
      <c r="C16" s="13">
        <f>K10</f>
        <v>35.18103</v>
      </c>
      <c r="D16" s="99">
        <f>L10</f>
        <v>2.0189531199999999</v>
      </c>
      <c r="E16" s="105">
        <f>O10</f>
        <v>1001.552875</v>
      </c>
      <c r="F16" s="12">
        <f>P10</f>
        <v>1001.552875</v>
      </c>
      <c r="G16" s="106">
        <f>Q10</f>
        <v>200.04226835</v>
      </c>
      <c r="I16" s="82" t="s">
        <v>129</v>
      </c>
      <c r="J16" s="94">
        <v>108.18151400000001</v>
      </c>
      <c r="K16" s="94">
        <v>108.18151400000001</v>
      </c>
      <c r="L16" s="94">
        <v>4.0994888300000003</v>
      </c>
      <c r="N16" s="82" t="s">
        <v>129</v>
      </c>
      <c r="O16" s="94">
        <v>29.241</v>
      </c>
      <c r="P16" s="94">
        <v>29.241</v>
      </c>
      <c r="Q16" s="94">
        <v>1.182398E-2</v>
      </c>
      <c r="R16" s="159"/>
    </row>
    <row r="17" spans="1:18" s="84" customFormat="1" ht="15.75" customHeight="1" x14ac:dyDescent="0.25">
      <c r="A17" s="104" t="s">
        <v>23</v>
      </c>
      <c r="B17" s="10">
        <f>J21</f>
        <v>152.12299999999999</v>
      </c>
      <c r="C17" s="13">
        <f>K21</f>
        <v>152.12299999999999</v>
      </c>
      <c r="D17" s="99">
        <f>L21</f>
        <v>12.917482710000002</v>
      </c>
      <c r="E17" s="105">
        <f>O20</f>
        <v>12.125</v>
      </c>
      <c r="F17" s="12">
        <f>P20</f>
        <v>12.125</v>
      </c>
      <c r="G17" s="106">
        <f>Q20</f>
        <v>0.17598233999999999</v>
      </c>
      <c r="I17" s="82" t="s">
        <v>130</v>
      </c>
      <c r="J17" s="94">
        <v>696.28360299999997</v>
      </c>
      <c r="K17" s="94">
        <v>696.28360299999997</v>
      </c>
      <c r="L17" s="94">
        <v>52.856830880000004</v>
      </c>
      <c r="N17" s="82" t="s">
        <v>130</v>
      </c>
      <c r="O17" s="94">
        <v>41.874386999999999</v>
      </c>
      <c r="P17" s="94">
        <v>41.874386999999999</v>
      </c>
      <c r="Q17" s="94">
        <v>0.7101037</v>
      </c>
      <c r="R17" s="159"/>
    </row>
    <row r="18" spans="1:18" s="84" customFormat="1" ht="15.75" customHeight="1" x14ac:dyDescent="0.25">
      <c r="A18" s="104" t="s">
        <v>24</v>
      </c>
      <c r="B18" s="10">
        <f>J26</f>
        <v>28.505458999999998</v>
      </c>
      <c r="C18" s="13">
        <f>K26</f>
        <v>28.505458999999998</v>
      </c>
      <c r="D18" s="99">
        <f>L26</f>
        <v>2.6933406500000001</v>
      </c>
      <c r="E18" s="105" t="s">
        <v>20</v>
      </c>
      <c r="F18" s="12" t="s">
        <v>20</v>
      </c>
      <c r="G18" s="106" t="s">
        <v>20</v>
      </c>
      <c r="I18" s="82" t="s">
        <v>131</v>
      </c>
      <c r="J18" s="94">
        <v>27.894030000000001</v>
      </c>
      <c r="K18" s="94">
        <v>27.894030000000001</v>
      </c>
      <c r="L18" s="94">
        <v>1.6240891100000001</v>
      </c>
      <c r="N18" s="82" t="s">
        <v>131</v>
      </c>
      <c r="O18" s="94">
        <v>243.83963700000001</v>
      </c>
      <c r="P18" s="94">
        <v>244.196786</v>
      </c>
      <c r="Q18" s="94">
        <v>60.828802240000002</v>
      </c>
      <c r="R18" s="159"/>
    </row>
    <row r="19" spans="1:18" s="84" customFormat="1" ht="15.75" customHeight="1" x14ac:dyDescent="0.25">
      <c r="A19" s="98" t="s">
        <v>25</v>
      </c>
      <c r="B19" s="10">
        <f>J6</f>
        <v>227.599819</v>
      </c>
      <c r="C19" s="13">
        <f>K6</f>
        <v>227.599819</v>
      </c>
      <c r="D19" s="99">
        <f>L6</f>
        <v>15.444112179999999</v>
      </c>
      <c r="E19" s="105">
        <f>O6</f>
        <v>464.572</v>
      </c>
      <c r="F19" s="12">
        <f>P6</f>
        <v>464.572</v>
      </c>
      <c r="G19" s="106">
        <f>Q6</f>
        <v>3.9553583799999998</v>
      </c>
      <c r="I19" s="82" t="s">
        <v>132</v>
      </c>
      <c r="J19" s="94">
        <v>3.125</v>
      </c>
      <c r="K19" s="94">
        <v>3.125</v>
      </c>
      <c r="L19" s="94">
        <v>0.14262113000000001</v>
      </c>
      <c r="N19" s="82" t="s">
        <v>133</v>
      </c>
      <c r="O19" s="94">
        <v>38.218124000000003</v>
      </c>
      <c r="P19" s="94">
        <v>38.218124000000003</v>
      </c>
      <c r="Q19" s="94">
        <v>0.13147559</v>
      </c>
      <c r="R19" s="159"/>
    </row>
    <row r="20" spans="1:18" s="84" customFormat="1" ht="15.75" customHeight="1" x14ac:dyDescent="0.25">
      <c r="A20" s="104" t="s">
        <v>26</v>
      </c>
      <c r="B20" s="10">
        <f>J23</f>
        <v>6.1805000000000003</v>
      </c>
      <c r="C20" s="13">
        <f>K23</f>
        <v>6.1805000000000003</v>
      </c>
      <c r="D20" s="99">
        <f>L23</f>
        <v>0.47530764000000003</v>
      </c>
      <c r="E20" s="107" t="s">
        <v>20</v>
      </c>
      <c r="F20" s="69" t="s">
        <v>20</v>
      </c>
      <c r="G20" s="108" t="s">
        <v>20</v>
      </c>
      <c r="I20" s="82" t="s">
        <v>133</v>
      </c>
      <c r="J20" s="94">
        <v>31.189297</v>
      </c>
      <c r="K20" s="94">
        <v>31.189297</v>
      </c>
      <c r="L20" s="94">
        <v>1.951816</v>
      </c>
      <c r="N20" s="82" t="s">
        <v>134</v>
      </c>
      <c r="O20" s="94">
        <v>12.125</v>
      </c>
      <c r="P20" s="94">
        <v>12.125</v>
      </c>
      <c r="Q20" s="94">
        <v>0.17598233999999999</v>
      </c>
      <c r="R20" s="159"/>
    </row>
    <row r="21" spans="1:18" s="84" customFormat="1" ht="15.75" customHeight="1" x14ac:dyDescent="0.25">
      <c r="A21" s="104" t="s">
        <v>27</v>
      </c>
      <c r="B21" s="66">
        <f>J22</f>
        <v>155.34350000000001</v>
      </c>
      <c r="C21" s="67">
        <f>K22</f>
        <v>155.34350000000001</v>
      </c>
      <c r="D21" s="149">
        <f>L22</f>
        <v>9.7747007799999999</v>
      </c>
      <c r="E21" s="150">
        <f>O21</f>
        <v>5.5336800000000004</v>
      </c>
      <c r="F21" s="150">
        <f>P21</f>
        <v>5.5336800000000004</v>
      </c>
      <c r="G21" s="150">
        <f>Q21</f>
        <v>0.30773407000000003</v>
      </c>
      <c r="I21" s="82" t="s">
        <v>134</v>
      </c>
      <c r="J21" s="94">
        <v>152.12299999999999</v>
      </c>
      <c r="K21" s="94">
        <v>152.12299999999999</v>
      </c>
      <c r="L21" s="94">
        <v>12.917482710000002</v>
      </c>
      <c r="N21" s="82" t="s">
        <v>135</v>
      </c>
      <c r="O21" s="94">
        <v>5.5336800000000004</v>
      </c>
      <c r="P21" s="94">
        <v>5.5336800000000004</v>
      </c>
      <c r="Q21" s="94">
        <v>0.30773407000000003</v>
      </c>
      <c r="R21" s="159"/>
    </row>
    <row r="22" spans="1:18" s="84" customFormat="1" ht="15.75" customHeight="1" x14ac:dyDescent="0.25">
      <c r="A22" s="98" t="s">
        <v>28</v>
      </c>
      <c r="B22" s="10">
        <f>J7</f>
        <v>62.782231000000003</v>
      </c>
      <c r="C22" s="13">
        <f>K7</f>
        <v>62.782231000000003</v>
      </c>
      <c r="D22" s="99">
        <f>L7</f>
        <v>3.2811880200000001</v>
      </c>
      <c r="E22" s="100">
        <f>O7</f>
        <v>4.771325</v>
      </c>
      <c r="F22" s="13">
        <f>P7</f>
        <v>4.771325</v>
      </c>
      <c r="G22" s="99">
        <f>Q7</f>
        <v>0</v>
      </c>
      <c r="I22" s="82" t="s">
        <v>135</v>
      </c>
      <c r="J22" s="94">
        <v>155.34350000000001</v>
      </c>
      <c r="K22" s="94">
        <v>155.34350000000001</v>
      </c>
      <c r="L22" s="94">
        <v>9.7747007799999999</v>
      </c>
      <c r="N22" s="82" t="s">
        <v>136</v>
      </c>
      <c r="O22" s="94">
        <v>5.2294539999999996</v>
      </c>
      <c r="P22" s="94">
        <v>5.2294539999999996</v>
      </c>
      <c r="Q22" s="94">
        <v>7.6420729999999992E-2</v>
      </c>
      <c r="R22" s="159"/>
    </row>
    <row r="23" spans="1:18" s="84" customFormat="1" ht="15.75" customHeight="1" x14ac:dyDescent="0.25">
      <c r="A23" s="98" t="s">
        <v>29</v>
      </c>
      <c r="B23" s="10">
        <f>J12</f>
        <v>1106.4408109999999</v>
      </c>
      <c r="C23" s="13">
        <f>K12</f>
        <v>1072.929214</v>
      </c>
      <c r="D23" s="99">
        <f>L12</f>
        <v>54.75599794</v>
      </c>
      <c r="E23" s="100">
        <f>O12</f>
        <v>340.11725899999999</v>
      </c>
      <c r="F23" s="13">
        <f>P12</f>
        <v>340.11725899999999</v>
      </c>
      <c r="G23" s="99">
        <f>Q12</f>
        <v>8.4952599000000006</v>
      </c>
      <c r="I23" s="82" t="s">
        <v>137</v>
      </c>
      <c r="J23" s="94">
        <v>6.1805000000000003</v>
      </c>
      <c r="K23" s="94">
        <v>6.1805000000000003</v>
      </c>
      <c r="L23" s="94">
        <v>0.47530764000000003</v>
      </c>
      <c r="N23" s="82" t="s">
        <v>138</v>
      </c>
      <c r="O23" s="94">
        <v>0.26519999999999999</v>
      </c>
      <c r="P23" s="94">
        <v>0.26519999999999999</v>
      </c>
      <c r="Q23" s="94">
        <v>7.2603900000000002E-3</v>
      </c>
      <c r="R23" s="159"/>
    </row>
    <row r="24" spans="1:18" s="84" customFormat="1" ht="15.75" customHeight="1" x14ac:dyDescent="0.25">
      <c r="A24" s="98" t="s">
        <v>30</v>
      </c>
      <c r="B24" s="10">
        <f>J17</f>
        <v>696.28360299999997</v>
      </c>
      <c r="C24" s="13">
        <f>K17</f>
        <v>696.28360299999997</v>
      </c>
      <c r="D24" s="99">
        <f>L17</f>
        <v>52.856830880000004</v>
      </c>
      <c r="E24" s="100">
        <f>O17</f>
        <v>41.874386999999999</v>
      </c>
      <c r="F24" s="13">
        <f>P17</f>
        <v>41.874386999999999</v>
      </c>
      <c r="G24" s="99">
        <f>Q17</f>
        <v>0.7101037</v>
      </c>
      <c r="I24" s="82" t="s">
        <v>136</v>
      </c>
      <c r="J24" s="94">
        <v>138.36121700000001</v>
      </c>
      <c r="K24" s="94">
        <v>138.36121700000001</v>
      </c>
      <c r="L24" s="94">
        <v>5.3507699999999998</v>
      </c>
      <c r="N24" s="82" t="s">
        <v>139</v>
      </c>
      <c r="O24" s="94">
        <v>6.8000000000000005E-2</v>
      </c>
      <c r="P24" s="94">
        <v>6.8000000000000005E-2</v>
      </c>
      <c r="Q24" s="94">
        <v>2.2339600000000001E-3</v>
      </c>
      <c r="R24" s="159"/>
    </row>
    <row r="25" spans="1:18" s="84" customFormat="1" ht="15.75" customHeight="1" x14ac:dyDescent="0.25">
      <c r="A25" s="103" t="s">
        <v>142</v>
      </c>
      <c r="B25" s="10">
        <f>J13</f>
        <v>37.576878000000001</v>
      </c>
      <c r="C25" s="13">
        <f>K13</f>
        <v>37.576878000000001</v>
      </c>
      <c r="D25" s="99">
        <f>L13</f>
        <v>1.7251717</v>
      </c>
      <c r="E25" s="100">
        <f>O13</f>
        <v>4.7570930000000002</v>
      </c>
      <c r="F25" s="13">
        <f>P13</f>
        <v>4.7570930000000002</v>
      </c>
      <c r="G25" s="99">
        <f>Q13</f>
        <v>0.16984931</v>
      </c>
      <c r="I25" s="82" t="s">
        <v>140</v>
      </c>
      <c r="J25" s="94">
        <v>6.8769999999999998</v>
      </c>
      <c r="K25" s="94">
        <v>6.8769999999999998</v>
      </c>
      <c r="L25" s="94">
        <v>0.37798519000000003</v>
      </c>
      <c r="N25" s="82" t="s">
        <v>141</v>
      </c>
      <c r="O25" s="94">
        <v>0.21759999999999999</v>
      </c>
      <c r="P25" s="94">
        <v>0.21759999999999999</v>
      </c>
      <c r="Q25" s="94">
        <v>0</v>
      </c>
      <c r="R25" s="159"/>
    </row>
    <row r="26" spans="1:18" s="84" customFormat="1" ht="15.75" customHeight="1" x14ac:dyDescent="0.25">
      <c r="A26" s="98" t="s">
        <v>31</v>
      </c>
      <c r="B26" s="10">
        <f>J19</f>
        <v>3.125</v>
      </c>
      <c r="C26" s="13">
        <f>K19</f>
        <v>3.125</v>
      </c>
      <c r="D26" s="99">
        <f>L19</f>
        <v>0.14262113000000001</v>
      </c>
      <c r="E26" s="105" t="s">
        <v>20</v>
      </c>
      <c r="F26" s="12" t="s">
        <v>20</v>
      </c>
      <c r="G26" s="106" t="s">
        <v>20</v>
      </c>
      <c r="I26" s="82" t="s">
        <v>143</v>
      </c>
      <c r="J26" s="94">
        <v>28.505458999999998</v>
      </c>
      <c r="K26" s="94">
        <v>28.505458999999998</v>
      </c>
      <c r="L26" s="94">
        <v>2.6933406500000001</v>
      </c>
      <c r="N26" s="83"/>
      <c r="O26" s="109"/>
      <c r="P26" s="109"/>
      <c r="Q26" s="109"/>
      <c r="R26" s="159"/>
    </row>
    <row r="27" spans="1:18" s="84" customFormat="1" ht="15.75" customHeight="1" x14ac:dyDescent="0.25">
      <c r="A27" s="104" t="s">
        <v>32</v>
      </c>
      <c r="B27" s="10">
        <f>J27</f>
        <v>3.54</v>
      </c>
      <c r="C27" s="13">
        <f>K27</f>
        <v>3.54</v>
      </c>
      <c r="D27" s="99">
        <f>L27</f>
        <v>0.22888895000000001</v>
      </c>
      <c r="E27" s="100">
        <f>O23</f>
        <v>0.26519999999999999</v>
      </c>
      <c r="F27" s="13">
        <f>P23</f>
        <v>0.26519999999999999</v>
      </c>
      <c r="G27" s="99">
        <f>Q23</f>
        <v>7.2603900000000002E-3</v>
      </c>
      <c r="I27" s="82" t="s">
        <v>138</v>
      </c>
      <c r="J27" s="94">
        <v>3.54</v>
      </c>
      <c r="K27" s="94">
        <v>3.54</v>
      </c>
      <c r="L27" s="94">
        <v>0.22888895000000001</v>
      </c>
      <c r="N27" s="82" t="s">
        <v>144</v>
      </c>
      <c r="O27" s="94">
        <v>5.0915249999999999</v>
      </c>
      <c r="P27" s="94">
        <v>5.0915249999999999</v>
      </c>
      <c r="Q27" s="94">
        <v>0</v>
      </c>
      <c r="R27" s="159"/>
    </row>
    <row r="28" spans="1:18" s="84" customFormat="1" ht="15.75" customHeight="1" x14ac:dyDescent="0.25">
      <c r="A28" s="104" t="s">
        <v>33</v>
      </c>
      <c r="B28" s="10">
        <f>J24</f>
        <v>138.36121700000001</v>
      </c>
      <c r="C28" s="13">
        <f>K24</f>
        <v>138.36121700000001</v>
      </c>
      <c r="D28" s="99">
        <f>L24</f>
        <v>5.3507699999999998</v>
      </c>
      <c r="E28" s="100">
        <f>O22</f>
        <v>5.2294539999999996</v>
      </c>
      <c r="F28" s="13">
        <f>P22</f>
        <v>5.2294539999999996</v>
      </c>
      <c r="G28" s="99">
        <f>Q22</f>
        <v>7.6420729999999992E-2</v>
      </c>
      <c r="I28" s="82" t="s">
        <v>139</v>
      </c>
      <c r="J28" s="94">
        <v>3.1</v>
      </c>
      <c r="K28" s="94">
        <v>3.1</v>
      </c>
      <c r="L28" s="94">
        <v>0.20458720999999999</v>
      </c>
      <c r="N28" s="82" t="s">
        <v>145</v>
      </c>
      <c r="O28" s="94">
        <v>18.869698</v>
      </c>
      <c r="P28" s="94">
        <v>18.869698</v>
      </c>
      <c r="Q28" s="94">
        <v>1.148246E-2</v>
      </c>
      <c r="R28" s="159"/>
    </row>
    <row r="29" spans="1:18" s="84" customFormat="1" ht="15.75" customHeight="1" x14ac:dyDescent="0.25">
      <c r="A29" s="98" t="s">
        <v>34</v>
      </c>
      <c r="B29" s="10">
        <f>J14</f>
        <v>19.419324</v>
      </c>
      <c r="C29" s="13">
        <f>K14</f>
        <v>19.419324</v>
      </c>
      <c r="D29" s="99">
        <f>L14</f>
        <v>1.26290518</v>
      </c>
      <c r="E29" s="100">
        <f>O14</f>
        <v>363.16800000000001</v>
      </c>
      <c r="F29" s="13">
        <f>P14</f>
        <v>363.16800000000001</v>
      </c>
      <c r="G29" s="99">
        <f>Q14</f>
        <v>49.754782200000001</v>
      </c>
      <c r="I29" s="82" t="s">
        <v>141</v>
      </c>
      <c r="J29" s="94">
        <v>4.8559999999999999</v>
      </c>
      <c r="K29" s="94">
        <v>4.8559999999999999</v>
      </c>
      <c r="L29" s="94">
        <v>0.28153381</v>
      </c>
      <c r="N29" s="82" t="s">
        <v>146</v>
      </c>
      <c r="O29" s="94">
        <v>3.2549999999999999</v>
      </c>
      <c r="P29" s="94">
        <v>3.2549999999999999</v>
      </c>
      <c r="Q29" s="94">
        <v>0</v>
      </c>
      <c r="R29" s="159"/>
    </row>
    <row r="30" spans="1:18" s="84" customFormat="1" ht="15.75" customHeight="1" thickBot="1" x14ac:dyDescent="0.3">
      <c r="A30" s="110" t="s">
        <v>149</v>
      </c>
      <c r="B30" s="111">
        <f>J30</f>
        <v>2467.546347</v>
      </c>
      <c r="C30" s="112">
        <f>K30</f>
        <v>2467.546347</v>
      </c>
      <c r="D30" s="113">
        <f>L30</f>
        <v>307.70415029000003</v>
      </c>
      <c r="E30" s="114" t="s">
        <v>20</v>
      </c>
      <c r="F30" s="115" t="s">
        <v>20</v>
      </c>
      <c r="G30" s="116" t="s">
        <v>20</v>
      </c>
      <c r="I30" s="82" t="s">
        <v>147</v>
      </c>
      <c r="J30" s="94">
        <v>2467.546347</v>
      </c>
      <c r="K30" s="94">
        <v>2467.546347</v>
      </c>
      <c r="L30" s="94">
        <v>307.70415029000003</v>
      </c>
      <c r="N30" s="82" t="s">
        <v>148</v>
      </c>
      <c r="O30" s="94">
        <v>3.8922050000000001</v>
      </c>
      <c r="P30" s="94">
        <v>3.8922050000000001</v>
      </c>
      <c r="Q30" s="94">
        <v>0.23424469000000001</v>
      </c>
      <c r="R30" s="159"/>
    </row>
    <row r="31" spans="1:18" s="84" customFormat="1" ht="15.75" customHeight="1" thickBot="1" x14ac:dyDescent="0.3">
      <c r="A31" s="89" t="s">
        <v>151</v>
      </c>
      <c r="B31" s="117">
        <f t="shared" ref="B31:G31" si="0">SUM(B32:B88)</f>
        <v>5455.8997990000016</v>
      </c>
      <c r="C31" s="118">
        <f t="shared" si="0"/>
        <v>5455.8997990000016</v>
      </c>
      <c r="D31" s="119">
        <f t="shared" si="0"/>
        <v>304.81240972000012</v>
      </c>
      <c r="E31" s="120">
        <f t="shared" si="0"/>
        <v>2552.7580110000004</v>
      </c>
      <c r="F31" s="121">
        <f t="shared" si="0"/>
        <v>2552.7580110000004</v>
      </c>
      <c r="G31" s="122">
        <f t="shared" si="0"/>
        <v>18.439099670000001</v>
      </c>
      <c r="I31" s="83"/>
      <c r="J31" s="94"/>
      <c r="K31" s="94"/>
      <c r="L31" s="94"/>
      <c r="N31" s="82" t="s">
        <v>150</v>
      </c>
      <c r="O31" s="94">
        <v>6.02</v>
      </c>
      <c r="P31" s="94">
        <v>6.02</v>
      </c>
      <c r="Q31" s="94">
        <v>0</v>
      </c>
      <c r="R31" s="158"/>
    </row>
    <row r="32" spans="1:18" s="84" customFormat="1" ht="18" customHeight="1" x14ac:dyDescent="0.25">
      <c r="A32" s="123" t="s">
        <v>85</v>
      </c>
      <c r="B32" s="48">
        <f>J40</f>
        <v>11.22064</v>
      </c>
      <c r="C32" s="49">
        <f>K40</f>
        <v>11.22064</v>
      </c>
      <c r="D32" s="96">
        <f>L40</f>
        <v>0.57426213000000004</v>
      </c>
      <c r="E32" s="97">
        <f>O34</f>
        <v>0.42925000000000002</v>
      </c>
      <c r="F32" s="49">
        <f>P34</f>
        <v>0.42925000000000002</v>
      </c>
      <c r="G32" s="96">
        <f>Q34</f>
        <v>4.1664199999999997E-3</v>
      </c>
      <c r="I32" s="82" t="s">
        <v>144</v>
      </c>
      <c r="J32" s="94">
        <v>5.8650019999999996</v>
      </c>
      <c r="K32" s="94">
        <v>5.8650019999999996</v>
      </c>
      <c r="L32" s="94">
        <v>0</v>
      </c>
      <c r="N32" s="82" t="s">
        <v>152</v>
      </c>
      <c r="O32" s="94">
        <v>418.53410000000002</v>
      </c>
      <c r="P32" s="94">
        <v>418.53410000000002</v>
      </c>
      <c r="Q32" s="94">
        <v>0.77359650999999996</v>
      </c>
      <c r="R32" s="159"/>
    </row>
    <row r="33" spans="1:18" s="84" customFormat="1" ht="15.75" customHeight="1" x14ac:dyDescent="0.25">
      <c r="A33" s="98" t="s">
        <v>36</v>
      </c>
      <c r="B33" s="10">
        <f>J36</f>
        <v>36.447895000000003</v>
      </c>
      <c r="C33" s="13">
        <f>K36</f>
        <v>36.447895000000003</v>
      </c>
      <c r="D33" s="99">
        <f>L36</f>
        <v>0.23766236999999998</v>
      </c>
      <c r="E33" s="100">
        <f>O31</f>
        <v>6.02</v>
      </c>
      <c r="F33" s="13">
        <f>P31</f>
        <v>6.02</v>
      </c>
      <c r="G33" s="99">
        <f>Q31</f>
        <v>0</v>
      </c>
      <c r="I33" s="82" t="s">
        <v>145</v>
      </c>
      <c r="J33" s="94">
        <v>52.024383999999998</v>
      </c>
      <c r="K33" s="94">
        <v>52.024383999999998</v>
      </c>
      <c r="L33" s="94">
        <v>0.87731839</v>
      </c>
      <c r="N33" s="82" t="s">
        <v>153</v>
      </c>
      <c r="O33" s="94">
        <v>4.3039899999999998</v>
      </c>
      <c r="P33" s="94">
        <v>4.3039899999999998</v>
      </c>
      <c r="Q33" s="94">
        <v>7.1682969999999999E-2</v>
      </c>
      <c r="R33" s="159"/>
    </row>
    <row r="34" spans="1:18" s="84" customFormat="1" ht="15.75" customHeight="1" x14ac:dyDescent="0.25">
      <c r="A34" s="98" t="s">
        <v>37</v>
      </c>
      <c r="B34" s="10">
        <f>J73</f>
        <v>38.368727999999997</v>
      </c>
      <c r="C34" s="13">
        <f>K73</f>
        <v>38.368727999999997</v>
      </c>
      <c r="D34" s="99">
        <f>L73</f>
        <v>3.1337879999999999E-2</v>
      </c>
      <c r="E34" s="100">
        <f>O61</f>
        <v>35.264040000000001</v>
      </c>
      <c r="F34" s="13">
        <f>P61</f>
        <v>35.264040000000001</v>
      </c>
      <c r="G34" s="99">
        <f>Q61</f>
        <v>0</v>
      </c>
      <c r="I34" s="82" t="s">
        <v>146</v>
      </c>
      <c r="J34" s="94">
        <v>21.52</v>
      </c>
      <c r="K34" s="94">
        <v>21.52</v>
      </c>
      <c r="L34" s="94">
        <v>0.40475631000000001</v>
      </c>
      <c r="N34" s="82" t="s">
        <v>154</v>
      </c>
      <c r="O34" s="94">
        <v>0.42925000000000002</v>
      </c>
      <c r="P34" s="94">
        <v>0.42925000000000002</v>
      </c>
      <c r="Q34" s="94">
        <v>4.1664199999999997E-3</v>
      </c>
      <c r="R34" s="159"/>
    </row>
    <row r="35" spans="1:18" s="84" customFormat="1" ht="15.75" customHeight="1" x14ac:dyDescent="0.25">
      <c r="A35" s="98" t="s">
        <v>38</v>
      </c>
      <c r="B35" s="10">
        <f>J60</f>
        <v>5.7222410000000004</v>
      </c>
      <c r="C35" s="13">
        <f>K60</f>
        <v>5.7222410000000004</v>
      </c>
      <c r="D35" s="99">
        <f>L60</f>
        <v>0.36661609000000001</v>
      </c>
      <c r="E35" s="100">
        <f>O51</f>
        <v>109.80873</v>
      </c>
      <c r="F35" s="13">
        <f>P51</f>
        <v>109.80873</v>
      </c>
      <c r="G35" s="99">
        <f>Q51</f>
        <v>0.23870839000000002</v>
      </c>
      <c r="I35" s="82" t="s">
        <v>148</v>
      </c>
      <c r="J35" s="94">
        <v>15.100960000000001</v>
      </c>
      <c r="K35" s="94">
        <v>15.100960000000001</v>
      </c>
      <c r="L35" s="94">
        <v>1.09728669</v>
      </c>
      <c r="N35" s="82" t="s">
        <v>58</v>
      </c>
      <c r="O35" s="94">
        <v>367.004166</v>
      </c>
      <c r="P35" s="94">
        <v>367.004166</v>
      </c>
      <c r="Q35" s="94">
        <v>7.8806981799999996</v>
      </c>
      <c r="R35" s="159"/>
    </row>
    <row r="36" spans="1:18" s="84" customFormat="1" ht="15.75" customHeight="1" x14ac:dyDescent="0.25">
      <c r="A36" s="98" t="s">
        <v>39</v>
      </c>
      <c r="B36" s="10">
        <f>J71</f>
        <v>46.88541</v>
      </c>
      <c r="C36" s="13">
        <f>K71</f>
        <v>46.88541</v>
      </c>
      <c r="D36" s="99">
        <f>L71</f>
        <v>2.1295864199999999</v>
      </c>
      <c r="E36" s="100">
        <f>O60</f>
        <v>205.71276599999999</v>
      </c>
      <c r="F36" s="13">
        <f>P60</f>
        <v>205.71276599999999</v>
      </c>
      <c r="G36" s="99">
        <f>Q60</f>
        <v>0</v>
      </c>
      <c r="I36" s="82" t="s">
        <v>150</v>
      </c>
      <c r="J36" s="94">
        <v>36.447895000000003</v>
      </c>
      <c r="K36" s="94">
        <v>36.447895000000003</v>
      </c>
      <c r="L36" s="94">
        <v>0.23766236999999998</v>
      </c>
      <c r="N36" s="82" t="s">
        <v>155</v>
      </c>
      <c r="O36" s="94">
        <v>1.8360000000000001</v>
      </c>
      <c r="P36" s="94">
        <v>1.8360000000000001</v>
      </c>
      <c r="Q36" s="94">
        <v>0</v>
      </c>
      <c r="R36" s="159"/>
    </row>
    <row r="37" spans="1:18" s="84" customFormat="1" ht="15.75" customHeight="1" x14ac:dyDescent="0.25">
      <c r="A37" s="98" t="s">
        <v>40</v>
      </c>
      <c r="B37" s="10">
        <f>J32</f>
        <v>5.8650019999999996</v>
      </c>
      <c r="C37" s="13">
        <f>K32</f>
        <v>5.8650019999999996</v>
      </c>
      <c r="D37" s="99">
        <f>L32</f>
        <v>0</v>
      </c>
      <c r="E37" s="100">
        <f>O27</f>
        <v>5.0915249999999999</v>
      </c>
      <c r="F37" s="13">
        <f>P27</f>
        <v>5.0915249999999999</v>
      </c>
      <c r="G37" s="99">
        <f>Q27</f>
        <v>0</v>
      </c>
      <c r="I37" s="82" t="s">
        <v>152</v>
      </c>
      <c r="J37" s="94">
        <v>3785.1604000000002</v>
      </c>
      <c r="K37" s="94">
        <v>3785.1604000000002</v>
      </c>
      <c r="L37" s="94">
        <v>226.56301263999998</v>
      </c>
      <c r="N37" s="82" t="s">
        <v>156</v>
      </c>
      <c r="O37" s="94">
        <v>0.42499999999999999</v>
      </c>
      <c r="P37" s="94">
        <v>0.42499999999999999</v>
      </c>
      <c r="Q37" s="94">
        <v>0</v>
      </c>
      <c r="R37" s="159"/>
    </row>
    <row r="38" spans="1:18" s="84" customFormat="1" ht="15.75" customHeight="1" x14ac:dyDescent="0.25">
      <c r="A38" s="98" t="s">
        <v>41</v>
      </c>
      <c r="B38" s="10">
        <f>J35</f>
        <v>15.100960000000001</v>
      </c>
      <c r="C38" s="13">
        <f>K35</f>
        <v>15.100960000000001</v>
      </c>
      <c r="D38" s="99">
        <f>L35</f>
        <v>1.09728669</v>
      </c>
      <c r="E38" s="100">
        <f>O30</f>
        <v>3.8922050000000001</v>
      </c>
      <c r="F38" s="13">
        <f>P30</f>
        <v>3.8922050000000001</v>
      </c>
      <c r="G38" s="99">
        <f>Q30</f>
        <v>0.23424469000000001</v>
      </c>
      <c r="I38" s="82" t="s">
        <v>153</v>
      </c>
      <c r="J38" s="94">
        <v>12.208600000000001</v>
      </c>
      <c r="K38" s="94">
        <v>12.208600000000001</v>
      </c>
      <c r="L38" s="94">
        <v>0.54119415999999998</v>
      </c>
      <c r="N38" s="82" t="s">
        <v>157</v>
      </c>
      <c r="O38" s="94">
        <v>7.3252350000000002</v>
      </c>
      <c r="P38" s="94">
        <v>7.3252350000000002</v>
      </c>
      <c r="Q38" s="94">
        <v>4.4299999999999999E-3</v>
      </c>
      <c r="R38" s="159"/>
    </row>
    <row r="39" spans="1:18" s="84" customFormat="1" ht="15.75" customHeight="1" x14ac:dyDescent="0.25">
      <c r="A39" s="98" t="s">
        <v>42</v>
      </c>
      <c r="B39" s="10">
        <f>J62</f>
        <v>2.7561100000000001</v>
      </c>
      <c r="C39" s="13">
        <f>K62</f>
        <v>2.7561100000000001</v>
      </c>
      <c r="D39" s="99">
        <f>L62</f>
        <v>0.10142208</v>
      </c>
      <c r="E39" s="105" t="s">
        <v>20</v>
      </c>
      <c r="F39" s="12" t="s">
        <v>20</v>
      </c>
      <c r="G39" s="106" t="s">
        <v>20</v>
      </c>
      <c r="I39" s="82" t="s">
        <v>158</v>
      </c>
      <c r="J39" s="94">
        <v>0.2</v>
      </c>
      <c r="K39" s="94">
        <v>0.2</v>
      </c>
      <c r="L39" s="94">
        <v>0</v>
      </c>
      <c r="N39" s="82" t="s">
        <v>159</v>
      </c>
      <c r="O39" s="94">
        <v>1.571483</v>
      </c>
      <c r="P39" s="94">
        <v>1.571483</v>
      </c>
      <c r="Q39" s="94">
        <v>0</v>
      </c>
      <c r="R39" s="159"/>
    </row>
    <row r="40" spans="1:18" s="84" customFormat="1" ht="15.75" customHeight="1" x14ac:dyDescent="0.25">
      <c r="A40" s="98" t="s">
        <v>43</v>
      </c>
      <c r="B40" s="10">
        <f>J46</f>
        <v>8.7724840000000004</v>
      </c>
      <c r="C40" s="13">
        <f>K46</f>
        <v>8.7724840000000004</v>
      </c>
      <c r="D40" s="99">
        <f>L46</f>
        <v>0.24136426</v>
      </c>
      <c r="E40" s="105">
        <f>O38</f>
        <v>7.3252350000000002</v>
      </c>
      <c r="F40" s="12">
        <f>P38</f>
        <v>7.3252350000000002</v>
      </c>
      <c r="G40" s="106">
        <f>Q38</f>
        <v>4.4299999999999999E-3</v>
      </c>
      <c r="I40" s="82" t="s">
        <v>154</v>
      </c>
      <c r="J40" s="94">
        <v>11.22064</v>
      </c>
      <c r="K40" s="94">
        <v>11.22064</v>
      </c>
      <c r="L40" s="94">
        <v>0.57426213000000004</v>
      </c>
      <c r="N40" s="82" t="s">
        <v>160</v>
      </c>
      <c r="O40" s="94">
        <v>0.83299999999999996</v>
      </c>
      <c r="P40" s="94">
        <v>0.83299999999999996</v>
      </c>
      <c r="Q40" s="94">
        <v>9.3090000000000002E-4</v>
      </c>
      <c r="R40" s="159"/>
    </row>
    <row r="41" spans="1:18" s="84" customFormat="1" ht="15.75" customHeight="1" x14ac:dyDescent="0.25">
      <c r="A41" s="98" t="s">
        <v>44</v>
      </c>
      <c r="B41" s="10">
        <f>J85</f>
        <v>57.969000000000001</v>
      </c>
      <c r="C41" s="13">
        <f>K85</f>
        <v>57.969000000000001</v>
      </c>
      <c r="D41" s="99">
        <f>L85</f>
        <v>7.63979813</v>
      </c>
      <c r="E41" s="105">
        <f>O72</f>
        <v>6.8336300000000003</v>
      </c>
      <c r="F41" s="12">
        <f>P72</f>
        <v>6.8336300000000003</v>
      </c>
      <c r="G41" s="106">
        <f>Q72</f>
        <v>0</v>
      </c>
      <c r="I41" s="82" t="s">
        <v>161</v>
      </c>
      <c r="J41" s="94">
        <v>1.6839999999999999</v>
      </c>
      <c r="K41" s="94">
        <v>1.6839999999999999</v>
      </c>
      <c r="L41" s="94">
        <v>0</v>
      </c>
      <c r="N41" s="82" t="s">
        <v>162</v>
      </c>
      <c r="O41" s="94">
        <v>31.264053000000001</v>
      </c>
      <c r="P41" s="94">
        <v>31.264053000000001</v>
      </c>
      <c r="Q41" s="94">
        <v>0</v>
      </c>
      <c r="R41" s="159"/>
    </row>
    <row r="42" spans="1:18" s="84" customFormat="1" ht="15.75" customHeight="1" x14ac:dyDescent="0.25">
      <c r="A42" s="98" t="s">
        <v>45</v>
      </c>
      <c r="B42" s="10">
        <f>J34</f>
        <v>21.52</v>
      </c>
      <c r="C42" s="13">
        <f>K34</f>
        <v>21.52</v>
      </c>
      <c r="D42" s="99">
        <f>L34</f>
        <v>0.40475631000000001</v>
      </c>
      <c r="E42" s="105">
        <f>O29</f>
        <v>3.2549999999999999</v>
      </c>
      <c r="F42" s="12">
        <f>P29</f>
        <v>3.2549999999999999</v>
      </c>
      <c r="G42" s="106">
        <f>Q29</f>
        <v>0</v>
      </c>
      <c r="I42" s="82" t="s">
        <v>58</v>
      </c>
      <c r="J42" s="94">
        <v>28.406922000000002</v>
      </c>
      <c r="K42" s="94">
        <v>28.406922000000002</v>
      </c>
      <c r="L42" s="94">
        <v>0.91846119999999998</v>
      </c>
      <c r="N42" s="82" t="s">
        <v>163</v>
      </c>
      <c r="O42" s="94">
        <v>2.6362000000000001</v>
      </c>
      <c r="P42" s="94">
        <v>2.6362000000000001</v>
      </c>
      <c r="Q42" s="94">
        <v>7.3499999999999998E-3</v>
      </c>
      <c r="R42" s="159"/>
    </row>
    <row r="43" spans="1:18" s="84" customFormat="1" ht="15.75" customHeight="1" x14ac:dyDescent="0.25">
      <c r="A43" s="98" t="s">
        <v>46</v>
      </c>
      <c r="B43" s="10">
        <f>J59</f>
        <v>12.074885999999999</v>
      </c>
      <c r="C43" s="13">
        <f>K59</f>
        <v>12.074885999999999</v>
      </c>
      <c r="D43" s="99">
        <f>L59</f>
        <v>0.65109603999999999</v>
      </c>
      <c r="E43" s="105">
        <f>O50</f>
        <v>3.109</v>
      </c>
      <c r="F43" s="12">
        <f>P50</f>
        <v>3.109</v>
      </c>
      <c r="G43" s="106">
        <f>Q50</f>
        <v>0</v>
      </c>
      <c r="I43" s="82" t="s">
        <v>155</v>
      </c>
      <c r="J43" s="94">
        <v>7.1890000000000001</v>
      </c>
      <c r="K43" s="94">
        <v>7.1890000000000001</v>
      </c>
      <c r="L43" s="94">
        <v>2.2537600000000001E-3</v>
      </c>
      <c r="N43" s="82" t="s">
        <v>164</v>
      </c>
      <c r="O43" s="94">
        <v>43.6892</v>
      </c>
      <c r="P43" s="94">
        <v>43.6892</v>
      </c>
      <c r="Q43" s="94">
        <v>0</v>
      </c>
      <c r="R43" s="159"/>
    </row>
    <row r="44" spans="1:18" s="84" customFormat="1" ht="15.75" customHeight="1" x14ac:dyDescent="0.25">
      <c r="A44" s="98" t="s">
        <v>47</v>
      </c>
      <c r="B44" s="10">
        <f>J33</f>
        <v>52.024383999999998</v>
      </c>
      <c r="C44" s="13">
        <f>K33</f>
        <v>52.024383999999998</v>
      </c>
      <c r="D44" s="99">
        <f>L33</f>
        <v>0.87731839</v>
      </c>
      <c r="E44" s="105">
        <f>O28</f>
        <v>18.869698</v>
      </c>
      <c r="F44" s="12">
        <f>P28</f>
        <v>18.869698</v>
      </c>
      <c r="G44" s="106">
        <f>Q28</f>
        <v>1.148246E-2</v>
      </c>
      <c r="I44" s="82" t="s">
        <v>165</v>
      </c>
      <c r="J44" s="94">
        <v>7.4376749999999996</v>
      </c>
      <c r="K44" s="94">
        <v>7.4376749999999996</v>
      </c>
      <c r="L44" s="94">
        <v>0.22371363</v>
      </c>
      <c r="N44" s="82" t="s">
        <v>166</v>
      </c>
      <c r="O44" s="94">
        <v>0.64151000000000002</v>
      </c>
      <c r="P44" s="94">
        <v>0.64151000000000002</v>
      </c>
      <c r="Q44" s="94">
        <v>0</v>
      </c>
      <c r="R44" s="159"/>
    </row>
    <row r="45" spans="1:18" s="84" customFormat="1" ht="15.75" customHeight="1" x14ac:dyDescent="0.25">
      <c r="A45" s="98" t="s">
        <v>48</v>
      </c>
      <c r="B45" s="10">
        <f>J44</f>
        <v>7.4376749999999996</v>
      </c>
      <c r="C45" s="13">
        <f>K44</f>
        <v>7.4376749999999996</v>
      </c>
      <c r="D45" s="99">
        <f>L44</f>
        <v>0.22371363</v>
      </c>
      <c r="E45" s="105" t="s">
        <v>20</v>
      </c>
      <c r="F45" s="12" t="s">
        <v>20</v>
      </c>
      <c r="G45" s="106" t="s">
        <v>20</v>
      </c>
      <c r="I45" s="82" t="s">
        <v>156</v>
      </c>
      <c r="J45" s="94">
        <v>11.417524999999999</v>
      </c>
      <c r="K45" s="94">
        <v>11.417524999999999</v>
      </c>
      <c r="L45" s="94">
        <v>0.74335659999999992</v>
      </c>
      <c r="N45" s="82" t="s">
        <v>167</v>
      </c>
      <c r="O45" s="94">
        <v>0.62653499999999995</v>
      </c>
      <c r="P45" s="94">
        <v>0.62653499999999995</v>
      </c>
      <c r="Q45" s="94">
        <v>0</v>
      </c>
      <c r="R45" s="159"/>
    </row>
    <row r="46" spans="1:18" s="84" customFormat="1" ht="15.75" customHeight="1" x14ac:dyDescent="0.25">
      <c r="A46" s="98" t="s">
        <v>49</v>
      </c>
      <c r="B46" s="10">
        <f t="shared" ref="B46:D47" si="1">J88</f>
        <v>23.379622000000001</v>
      </c>
      <c r="C46" s="13">
        <f t="shared" si="1"/>
        <v>23.379622000000001</v>
      </c>
      <c r="D46" s="99">
        <f t="shared" si="1"/>
        <v>1.1890121</v>
      </c>
      <c r="E46" s="105">
        <f t="shared" ref="E46:G47" si="2">O75</f>
        <v>61.854542000000002</v>
      </c>
      <c r="F46" s="12">
        <f t="shared" si="2"/>
        <v>61.854542000000002</v>
      </c>
      <c r="G46" s="106">
        <f t="shared" si="2"/>
        <v>4.5233299599999999</v>
      </c>
      <c r="I46" s="82" t="s">
        <v>157</v>
      </c>
      <c r="J46" s="94">
        <v>8.7724840000000004</v>
      </c>
      <c r="K46" s="94">
        <v>8.7724840000000004</v>
      </c>
      <c r="L46" s="94">
        <v>0.24136426</v>
      </c>
      <c r="N46" s="82" t="s">
        <v>168</v>
      </c>
      <c r="O46" s="94">
        <v>85.004999999999995</v>
      </c>
      <c r="P46" s="94">
        <v>85.004999999999995</v>
      </c>
      <c r="Q46" s="94">
        <v>1.8415976000000001</v>
      </c>
      <c r="R46" s="159"/>
    </row>
    <row r="47" spans="1:18" s="84" customFormat="1" ht="15.75" customHeight="1" x14ac:dyDescent="0.25">
      <c r="A47" s="98" t="s">
        <v>50</v>
      </c>
      <c r="B47" s="10">
        <f t="shared" si="1"/>
        <v>15.71114</v>
      </c>
      <c r="C47" s="13">
        <f t="shared" si="1"/>
        <v>15.71114</v>
      </c>
      <c r="D47" s="99">
        <f t="shared" si="1"/>
        <v>0.35233430999999998</v>
      </c>
      <c r="E47" s="105">
        <f t="shared" si="2"/>
        <v>8.5299999999999994</v>
      </c>
      <c r="F47" s="12">
        <f t="shared" si="2"/>
        <v>8.5299999999999994</v>
      </c>
      <c r="G47" s="106">
        <f t="shared" si="2"/>
        <v>0</v>
      </c>
      <c r="I47" s="82" t="s">
        <v>159</v>
      </c>
      <c r="J47" s="94">
        <v>3.45207</v>
      </c>
      <c r="K47" s="94">
        <v>3.45207</v>
      </c>
      <c r="L47" s="94">
        <v>0.16288111999999999</v>
      </c>
      <c r="N47" s="82" t="s">
        <v>169</v>
      </c>
      <c r="O47" s="94">
        <v>30.8857</v>
      </c>
      <c r="P47" s="94">
        <v>30.8857</v>
      </c>
      <c r="Q47" s="94">
        <v>0.88352477000000007</v>
      </c>
      <c r="R47" s="159"/>
    </row>
    <row r="48" spans="1:18" s="84" customFormat="1" ht="15.75" customHeight="1" x14ac:dyDescent="0.25">
      <c r="A48" s="98" t="s">
        <v>51</v>
      </c>
      <c r="B48" s="10">
        <f>J72</f>
        <v>0.84038800000000002</v>
      </c>
      <c r="C48" s="13">
        <f>K72</f>
        <v>0.84038800000000002</v>
      </c>
      <c r="D48" s="99">
        <f>L72</f>
        <v>3.723812E-2</v>
      </c>
      <c r="E48" s="105" t="s">
        <v>20</v>
      </c>
      <c r="F48" s="12" t="s">
        <v>20</v>
      </c>
      <c r="G48" s="106" t="s">
        <v>20</v>
      </c>
      <c r="I48" s="82" t="s">
        <v>170</v>
      </c>
      <c r="J48" s="94">
        <v>2.3157350000000001</v>
      </c>
      <c r="K48" s="94">
        <v>2.3157350000000001</v>
      </c>
      <c r="L48" s="94">
        <v>0.12678339999999999</v>
      </c>
      <c r="N48" s="82" t="s">
        <v>171</v>
      </c>
      <c r="O48" s="94">
        <v>1.4479</v>
      </c>
      <c r="P48" s="94">
        <v>1.4479</v>
      </c>
      <c r="Q48" s="94">
        <v>7.3373789999999994E-2</v>
      </c>
      <c r="R48" s="159"/>
    </row>
    <row r="49" spans="1:18" s="84" customFormat="1" ht="15.75" customHeight="1" x14ac:dyDescent="0.25">
      <c r="A49" s="98" t="s">
        <v>103</v>
      </c>
      <c r="B49" s="10">
        <f>J63</f>
        <v>52.017519999999998</v>
      </c>
      <c r="C49" s="13">
        <f>K63</f>
        <v>52.017519999999998</v>
      </c>
      <c r="D49" s="99">
        <f>L63</f>
        <v>3.2681357000000002</v>
      </c>
      <c r="E49" s="105">
        <f>O53</f>
        <v>3.997096</v>
      </c>
      <c r="F49" s="12">
        <f>P53</f>
        <v>3.997096</v>
      </c>
      <c r="G49" s="106">
        <f>Q53</f>
        <v>2.2891439999999999E-2</v>
      </c>
      <c r="I49" s="82" t="s">
        <v>160</v>
      </c>
      <c r="J49" s="94">
        <v>23.967887000000001</v>
      </c>
      <c r="K49" s="94">
        <v>23.967887000000001</v>
      </c>
      <c r="L49" s="94">
        <v>0</v>
      </c>
      <c r="N49" s="82" t="s">
        <v>172</v>
      </c>
      <c r="O49" s="94">
        <v>2.165</v>
      </c>
      <c r="P49" s="94">
        <v>2.165</v>
      </c>
      <c r="Q49" s="94">
        <v>0</v>
      </c>
      <c r="R49" s="159"/>
    </row>
    <row r="50" spans="1:18" s="84" customFormat="1" ht="15.75" customHeight="1" x14ac:dyDescent="0.25">
      <c r="A50" s="98" t="s">
        <v>104</v>
      </c>
      <c r="B50" s="10">
        <f>J79</f>
        <v>7.1453049999999996</v>
      </c>
      <c r="C50" s="13">
        <f>K79</f>
        <v>7.1453049999999996</v>
      </c>
      <c r="D50" s="99">
        <f>L79</f>
        <v>0.23731366000000001</v>
      </c>
      <c r="E50" s="105">
        <f>O66</f>
        <v>181.88062199999999</v>
      </c>
      <c r="F50" s="12">
        <f>P66</f>
        <v>181.88062199999999</v>
      </c>
      <c r="G50" s="106">
        <f>Q66</f>
        <v>3.1845150000000003E-2</v>
      </c>
      <c r="I50" s="82" t="s">
        <v>162</v>
      </c>
      <c r="J50" s="94">
        <v>13.426600000000001</v>
      </c>
      <c r="K50" s="94">
        <v>13.426600000000001</v>
      </c>
      <c r="L50" s="94">
        <v>0.50681507000000003</v>
      </c>
      <c r="N50" s="82" t="s">
        <v>173</v>
      </c>
      <c r="O50" s="94">
        <v>3.109</v>
      </c>
      <c r="P50" s="94">
        <v>3.109</v>
      </c>
      <c r="Q50" s="94">
        <v>0</v>
      </c>
      <c r="R50" s="159"/>
    </row>
    <row r="51" spans="1:18" s="84" customFormat="1" ht="15.75" customHeight="1" x14ac:dyDescent="0.25">
      <c r="A51" s="103" t="s">
        <v>175</v>
      </c>
      <c r="B51" s="10">
        <f>J37</f>
        <v>3785.1604000000002</v>
      </c>
      <c r="C51" s="13">
        <f>K37</f>
        <v>3785.1604000000002</v>
      </c>
      <c r="D51" s="99">
        <f>L37</f>
        <v>226.56301263999998</v>
      </c>
      <c r="E51" s="124">
        <f>O32</f>
        <v>418.53410000000002</v>
      </c>
      <c r="F51" s="125">
        <f>P32</f>
        <v>418.53410000000002</v>
      </c>
      <c r="G51" s="126">
        <f>Q32</f>
        <v>0.77359650999999996</v>
      </c>
      <c r="I51" s="82" t="s">
        <v>163</v>
      </c>
      <c r="J51" s="94">
        <v>7.0267099999999996</v>
      </c>
      <c r="K51" s="94">
        <v>7.0267099999999996</v>
      </c>
      <c r="L51" s="94">
        <v>0.17835701999999998</v>
      </c>
      <c r="N51" s="82" t="s">
        <v>174</v>
      </c>
      <c r="O51" s="94">
        <v>109.80873</v>
      </c>
      <c r="P51" s="94">
        <v>109.80873</v>
      </c>
      <c r="Q51" s="94">
        <v>0.23870839000000002</v>
      </c>
      <c r="R51" s="159"/>
    </row>
    <row r="52" spans="1:18" s="84" customFormat="1" ht="15.75" customHeight="1" x14ac:dyDescent="0.25">
      <c r="A52" s="98" t="s">
        <v>52</v>
      </c>
      <c r="B52" s="10">
        <f>J39</f>
        <v>0.2</v>
      </c>
      <c r="C52" s="13">
        <f>K39</f>
        <v>0.2</v>
      </c>
      <c r="D52" s="99">
        <f>L39</f>
        <v>0</v>
      </c>
      <c r="E52" s="105" t="s">
        <v>20</v>
      </c>
      <c r="F52" s="12" t="s">
        <v>20</v>
      </c>
      <c r="G52" s="106" t="s">
        <v>20</v>
      </c>
      <c r="H52" s="82"/>
      <c r="I52" s="82" t="s">
        <v>164</v>
      </c>
      <c r="J52" s="94">
        <v>6</v>
      </c>
      <c r="K52" s="94">
        <v>6</v>
      </c>
      <c r="L52" s="94">
        <v>0.19043293999999999</v>
      </c>
      <c r="N52" s="82" t="s">
        <v>176</v>
      </c>
      <c r="O52" s="94">
        <v>21.443812999999999</v>
      </c>
      <c r="P52" s="94">
        <v>21.443812999999999</v>
      </c>
      <c r="Q52" s="94">
        <v>0.51367176000000003</v>
      </c>
      <c r="R52" s="159"/>
    </row>
    <row r="53" spans="1:18" s="84" customFormat="1" ht="15.75" customHeight="1" x14ac:dyDescent="0.25">
      <c r="A53" s="127" t="s">
        <v>111</v>
      </c>
      <c r="B53" s="10">
        <f>J47</f>
        <v>3.45207</v>
      </c>
      <c r="C53" s="13">
        <f>K47</f>
        <v>3.45207</v>
      </c>
      <c r="D53" s="99">
        <f>L47</f>
        <v>0.16288111999999999</v>
      </c>
      <c r="E53" s="100">
        <f>O39</f>
        <v>1.571483</v>
      </c>
      <c r="F53" s="13">
        <f>P39</f>
        <v>1.571483</v>
      </c>
      <c r="G53" s="99">
        <f>Q39</f>
        <v>0</v>
      </c>
      <c r="H53" s="82"/>
      <c r="I53" s="82" t="s">
        <v>166</v>
      </c>
      <c r="J53" s="94">
        <v>6.3311000000000002</v>
      </c>
      <c r="K53" s="94">
        <v>6.3311000000000002</v>
      </c>
      <c r="L53" s="94">
        <v>0.31645101000000003</v>
      </c>
      <c r="N53" s="82" t="s">
        <v>177</v>
      </c>
      <c r="O53" s="94">
        <v>3.997096</v>
      </c>
      <c r="P53" s="94">
        <v>3.997096</v>
      </c>
      <c r="Q53" s="94">
        <v>2.2891439999999999E-2</v>
      </c>
      <c r="R53" s="159"/>
    </row>
    <row r="54" spans="1:18" s="84" customFormat="1" ht="15.75" customHeight="1" x14ac:dyDescent="0.25">
      <c r="A54" s="98" t="s">
        <v>54</v>
      </c>
      <c r="B54" s="10">
        <f>J76</f>
        <v>3.3744999999999998</v>
      </c>
      <c r="C54" s="13">
        <f>K76</f>
        <v>3.3744999999999998</v>
      </c>
      <c r="D54" s="99">
        <f>L76</f>
        <v>0.10889460000000001</v>
      </c>
      <c r="E54" s="100">
        <f>O64</f>
        <v>85.034295</v>
      </c>
      <c r="F54" s="13">
        <f>P64</f>
        <v>85.034295</v>
      </c>
      <c r="G54" s="99">
        <f>Q64</f>
        <v>0.33975493000000001</v>
      </c>
      <c r="H54" s="82"/>
      <c r="I54" s="82" t="s">
        <v>167</v>
      </c>
      <c r="J54" s="94">
        <v>20.989224</v>
      </c>
      <c r="K54" s="94">
        <v>20.989224</v>
      </c>
      <c r="L54" s="94">
        <v>0.99034319999999998</v>
      </c>
      <c r="N54" s="82" t="s">
        <v>178</v>
      </c>
      <c r="O54" s="94">
        <v>20.249279999999999</v>
      </c>
      <c r="P54" s="94">
        <v>20.249279999999999</v>
      </c>
      <c r="Q54" s="94">
        <v>0.27915552000000005</v>
      </c>
      <c r="R54" s="159"/>
    </row>
    <row r="55" spans="1:18" s="84" customFormat="1" ht="15.75" customHeight="1" x14ac:dyDescent="0.25">
      <c r="A55" s="98" t="s">
        <v>55</v>
      </c>
      <c r="B55" s="10">
        <f>J38</f>
        <v>12.208600000000001</v>
      </c>
      <c r="C55" s="13">
        <f>K38</f>
        <v>12.208600000000001</v>
      </c>
      <c r="D55" s="99">
        <f>L38</f>
        <v>0.54119415999999998</v>
      </c>
      <c r="E55" s="100">
        <f>O33</f>
        <v>4.3039899999999998</v>
      </c>
      <c r="F55" s="13">
        <f>P33</f>
        <v>4.3039899999999998</v>
      </c>
      <c r="G55" s="99">
        <f>Q33</f>
        <v>7.1682969999999999E-2</v>
      </c>
      <c r="H55" s="82"/>
      <c r="I55" s="82" t="s">
        <v>168</v>
      </c>
      <c r="J55" s="94">
        <v>17.604700000000001</v>
      </c>
      <c r="K55" s="94">
        <v>17.604700000000001</v>
      </c>
      <c r="L55" s="94">
        <v>0.68442042000000003</v>
      </c>
      <c r="N55" s="82" t="s">
        <v>179</v>
      </c>
      <c r="O55" s="94">
        <v>4.9000000000000004</v>
      </c>
      <c r="P55" s="94">
        <v>4.9000000000000004</v>
      </c>
      <c r="Q55" s="94">
        <v>0</v>
      </c>
      <c r="R55" s="159"/>
    </row>
    <row r="56" spans="1:18" s="84" customFormat="1" ht="15.75" customHeight="1" x14ac:dyDescent="0.25">
      <c r="A56" s="98" t="s">
        <v>56</v>
      </c>
      <c r="B56" s="10">
        <f>J74</f>
        <v>165.43496200000001</v>
      </c>
      <c r="C56" s="13">
        <f>K74</f>
        <v>165.43496200000001</v>
      </c>
      <c r="D56" s="99">
        <f>L74</f>
        <v>2.81936286</v>
      </c>
      <c r="E56" s="151">
        <f>O62</f>
        <v>21.216684999999998</v>
      </c>
      <c r="F56" s="152">
        <f>P62</f>
        <v>21.216684999999998</v>
      </c>
      <c r="G56" s="153">
        <f>Q62</f>
        <v>5.9899899999999997E-3</v>
      </c>
      <c r="H56" s="82"/>
      <c r="I56" s="82" t="s">
        <v>169</v>
      </c>
      <c r="J56" s="94">
        <v>51.226900000000001</v>
      </c>
      <c r="K56" s="94">
        <v>51.226900000000001</v>
      </c>
      <c r="L56" s="94">
        <v>3.4763678900000001</v>
      </c>
      <c r="N56" s="82" t="s">
        <v>180</v>
      </c>
      <c r="O56" s="94">
        <v>13.59127</v>
      </c>
      <c r="P56" s="94">
        <v>13.59127</v>
      </c>
      <c r="Q56" s="94">
        <v>0</v>
      </c>
      <c r="R56" s="159"/>
    </row>
    <row r="57" spans="1:18" s="84" customFormat="1" ht="15.75" customHeight="1" x14ac:dyDescent="0.25">
      <c r="A57" s="98" t="s">
        <v>57</v>
      </c>
      <c r="B57" s="10">
        <f>J45</f>
        <v>11.417524999999999</v>
      </c>
      <c r="C57" s="13">
        <f>K45</f>
        <v>11.417524999999999</v>
      </c>
      <c r="D57" s="99">
        <f>L45</f>
        <v>0.74335659999999992</v>
      </c>
      <c r="E57" s="100">
        <f>O37</f>
        <v>0.42499999999999999</v>
      </c>
      <c r="F57" s="13">
        <f>P37</f>
        <v>0.42499999999999999</v>
      </c>
      <c r="G57" s="99">
        <f>Q37</f>
        <v>0</v>
      </c>
      <c r="I57" s="82" t="s">
        <v>171</v>
      </c>
      <c r="J57" s="94">
        <v>3.323515</v>
      </c>
      <c r="K57" s="94">
        <v>3.323515</v>
      </c>
      <c r="L57" s="94">
        <v>6.7535390000000001E-2</v>
      </c>
      <c r="N57" s="82" t="s">
        <v>181</v>
      </c>
      <c r="O57" s="94">
        <v>2.6825060000000001</v>
      </c>
      <c r="P57" s="94">
        <v>2.6825060000000001</v>
      </c>
      <c r="Q57" s="94">
        <v>0</v>
      </c>
      <c r="R57" s="159"/>
    </row>
    <row r="58" spans="1:18" s="84" customFormat="1" ht="15.75" customHeight="1" x14ac:dyDescent="0.25">
      <c r="A58" s="98" t="s">
        <v>58</v>
      </c>
      <c r="B58" s="10">
        <f>J42</f>
        <v>28.406922000000002</v>
      </c>
      <c r="C58" s="13">
        <f>K42</f>
        <v>28.406922000000002</v>
      </c>
      <c r="D58" s="99">
        <f>L42</f>
        <v>0.91846119999999998</v>
      </c>
      <c r="E58" s="100">
        <f>O35</f>
        <v>367.004166</v>
      </c>
      <c r="F58" s="13">
        <f>P35</f>
        <v>367.004166</v>
      </c>
      <c r="G58" s="99">
        <f>Q35</f>
        <v>7.8806981799999996</v>
      </c>
      <c r="I58" s="82" t="s">
        <v>172</v>
      </c>
      <c r="J58" s="94">
        <v>13.0266</v>
      </c>
      <c r="K58" s="94">
        <v>13.0266</v>
      </c>
      <c r="L58" s="94">
        <v>0.65532411999999995</v>
      </c>
      <c r="N58" s="82" t="s">
        <v>182</v>
      </c>
      <c r="O58" s="94">
        <v>2.37405</v>
      </c>
      <c r="P58" s="94">
        <v>2.37405</v>
      </c>
      <c r="Q58" s="94">
        <v>0</v>
      </c>
      <c r="R58" s="159"/>
    </row>
    <row r="59" spans="1:18" s="84" customFormat="1" ht="15.75" customHeight="1" x14ac:dyDescent="0.25">
      <c r="A59" s="98" t="s">
        <v>59</v>
      </c>
      <c r="B59" s="10">
        <f>J75</f>
        <v>7.4109999999999996</v>
      </c>
      <c r="C59" s="13">
        <f>K75</f>
        <v>7.4109999999999996</v>
      </c>
      <c r="D59" s="99">
        <f>L75</f>
        <v>0.40129717999999998</v>
      </c>
      <c r="E59" s="100">
        <f>O63</f>
        <v>180.00200000000001</v>
      </c>
      <c r="F59" s="13">
        <f>P63</f>
        <v>180.00200000000001</v>
      </c>
      <c r="G59" s="99">
        <f>Q63</f>
        <v>0</v>
      </c>
      <c r="I59" s="82" t="s">
        <v>173</v>
      </c>
      <c r="J59" s="94">
        <v>12.074885999999999</v>
      </c>
      <c r="K59" s="94">
        <v>12.074885999999999</v>
      </c>
      <c r="L59" s="94">
        <v>0.65109603999999999</v>
      </c>
      <c r="N59" s="82" t="s">
        <v>183</v>
      </c>
      <c r="O59" s="94">
        <v>12.08475</v>
      </c>
      <c r="P59" s="94">
        <v>12.08475</v>
      </c>
      <c r="Q59" s="94">
        <v>0</v>
      </c>
      <c r="R59" s="159"/>
    </row>
    <row r="60" spans="1:18" s="84" customFormat="1" ht="15.75" customHeight="1" x14ac:dyDescent="0.25">
      <c r="A60" s="98" t="s">
        <v>60</v>
      </c>
      <c r="B60" s="10">
        <f>J49</f>
        <v>23.967887000000001</v>
      </c>
      <c r="C60" s="13">
        <f>K49</f>
        <v>23.967887000000001</v>
      </c>
      <c r="D60" s="99">
        <f>L49</f>
        <v>0</v>
      </c>
      <c r="E60" s="100">
        <f>O40</f>
        <v>0.83299999999999996</v>
      </c>
      <c r="F60" s="13">
        <f>P40</f>
        <v>0.83299999999999996</v>
      </c>
      <c r="G60" s="99">
        <f>Q40</f>
        <v>9.3090000000000002E-4</v>
      </c>
      <c r="I60" s="82" t="s">
        <v>174</v>
      </c>
      <c r="J60" s="94">
        <v>5.7222410000000004</v>
      </c>
      <c r="K60" s="94">
        <v>5.7222410000000004</v>
      </c>
      <c r="L60" s="94">
        <v>0.36661609000000001</v>
      </c>
      <c r="N60" s="82" t="s">
        <v>184</v>
      </c>
      <c r="O60" s="94">
        <v>205.71276599999999</v>
      </c>
      <c r="P60" s="94">
        <v>205.71276599999999</v>
      </c>
      <c r="Q60" s="94">
        <v>0</v>
      </c>
      <c r="R60" s="159"/>
    </row>
    <row r="61" spans="1:18" s="84" customFormat="1" ht="15.75" customHeight="1" x14ac:dyDescent="0.25">
      <c r="A61" s="98" t="s">
        <v>61</v>
      </c>
      <c r="B61" s="10">
        <f>J55</f>
        <v>17.604700000000001</v>
      </c>
      <c r="C61" s="13">
        <f>K55</f>
        <v>17.604700000000001</v>
      </c>
      <c r="D61" s="99">
        <f>L55</f>
        <v>0.68442042000000003</v>
      </c>
      <c r="E61" s="100">
        <f>O46</f>
        <v>85.004999999999995</v>
      </c>
      <c r="F61" s="13">
        <f>P46</f>
        <v>85.004999999999995</v>
      </c>
      <c r="G61" s="99">
        <f>Q46</f>
        <v>1.8415976000000001</v>
      </c>
      <c r="I61" s="82" t="s">
        <v>176</v>
      </c>
      <c r="J61" s="94">
        <v>14.625904</v>
      </c>
      <c r="K61" s="94">
        <v>14.625904</v>
      </c>
      <c r="L61" s="94">
        <v>0.77193195999999997</v>
      </c>
      <c r="N61" s="82" t="s">
        <v>185</v>
      </c>
      <c r="O61" s="94">
        <v>35.264040000000001</v>
      </c>
      <c r="P61" s="94">
        <v>35.264040000000001</v>
      </c>
      <c r="Q61" s="94">
        <v>0</v>
      </c>
      <c r="R61" s="159"/>
    </row>
    <row r="62" spans="1:18" s="84" customFormat="1" ht="15.75" customHeight="1" x14ac:dyDescent="0.25">
      <c r="A62" s="98" t="s">
        <v>62</v>
      </c>
      <c r="B62" s="10">
        <f>J52</f>
        <v>6</v>
      </c>
      <c r="C62" s="13">
        <f>K52</f>
        <v>6</v>
      </c>
      <c r="D62" s="99">
        <f>L52</f>
        <v>0.19043293999999999</v>
      </c>
      <c r="E62" s="100">
        <f>O43</f>
        <v>43.6892</v>
      </c>
      <c r="F62" s="13">
        <f>P43</f>
        <v>43.6892</v>
      </c>
      <c r="G62" s="99">
        <f>Q43</f>
        <v>0</v>
      </c>
      <c r="I62" s="82" t="s">
        <v>186</v>
      </c>
      <c r="J62" s="94">
        <v>2.7561100000000001</v>
      </c>
      <c r="K62" s="94">
        <v>2.7561100000000001</v>
      </c>
      <c r="L62" s="94">
        <v>0.10142208</v>
      </c>
      <c r="N62" s="82" t="s">
        <v>187</v>
      </c>
      <c r="O62" s="94">
        <v>21.216684999999998</v>
      </c>
      <c r="P62" s="94">
        <v>21.216684999999998</v>
      </c>
      <c r="Q62" s="94">
        <v>5.9899899999999997E-3</v>
      </c>
      <c r="R62" s="159"/>
    </row>
    <row r="63" spans="1:18" s="84" customFormat="1" ht="15.75" customHeight="1" x14ac:dyDescent="0.25">
      <c r="A63" s="98" t="s">
        <v>99</v>
      </c>
      <c r="B63" s="10">
        <f>J58</f>
        <v>13.0266</v>
      </c>
      <c r="C63" s="13">
        <f>K58</f>
        <v>13.0266</v>
      </c>
      <c r="D63" s="99">
        <f>L58</f>
        <v>0.65532411999999995</v>
      </c>
      <c r="E63" s="100">
        <f>O49</f>
        <v>2.165</v>
      </c>
      <c r="F63" s="13">
        <f>P49</f>
        <v>2.165</v>
      </c>
      <c r="G63" s="99">
        <f>Q49</f>
        <v>0</v>
      </c>
      <c r="I63" s="82" t="s">
        <v>177</v>
      </c>
      <c r="J63" s="94">
        <v>52.017519999999998</v>
      </c>
      <c r="K63" s="94">
        <v>52.017519999999998</v>
      </c>
      <c r="L63" s="94">
        <v>3.2681357000000002</v>
      </c>
      <c r="N63" s="82" t="s">
        <v>188</v>
      </c>
      <c r="O63" s="94">
        <v>180.00200000000001</v>
      </c>
      <c r="P63" s="94">
        <v>180.00200000000001</v>
      </c>
      <c r="Q63" s="94">
        <v>0</v>
      </c>
      <c r="R63" s="159"/>
    </row>
    <row r="64" spans="1:18" s="84" customFormat="1" ht="15.75" customHeight="1" x14ac:dyDescent="0.25">
      <c r="A64" s="98" t="s">
        <v>63</v>
      </c>
      <c r="B64" s="10">
        <f>J56</f>
        <v>51.226900000000001</v>
      </c>
      <c r="C64" s="13">
        <f>K56</f>
        <v>51.226900000000001</v>
      </c>
      <c r="D64" s="99">
        <f>L56</f>
        <v>3.4763678900000001</v>
      </c>
      <c r="E64" s="100">
        <f>O47</f>
        <v>30.8857</v>
      </c>
      <c r="F64" s="13">
        <f>P47</f>
        <v>30.8857</v>
      </c>
      <c r="G64" s="99">
        <f>Q47</f>
        <v>0.88352477000000007</v>
      </c>
      <c r="I64" s="82" t="s">
        <v>178</v>
      </c>
      <c r="J64" s="94">
        <v>55.417900000000003</v>
      </c>
      <c r="K64" s="94">
        <v>55.417900000000003</v>
      </c>
      <c r="L64" s="94">
        <v>1.097708E-2</v>
      </c>
      <c r="N64" s="82" t="s">
        <v>189</v>
      </c>
      <c r="O64" s="94">
        <v>85.034295</v>
      </c>
      <c r="P64" s="94">
        <v>85.034295</v>
      </c>
      <c r="Q64" s="94">
        <v>0.33975493000000001</v>
      </c>
      <c r="R64" s="159"/>
    </row>
    <row r="65" spans="1:23" s="84" customFormat="1" ht="15.75" customHeight="1" x14ac:dyDescent="0.25">
      <c r="A65" s="98" t="s">
        <v>64</v>
      </c>
      <c r="B65" s="10">
        <f>J93</f>
        <v>8.1247000000000007</v>
      </c>
      <c r="C65" s="13">
        <f>K93</f>
        <v>8.1247000000000007</v>
      </c>
      <c r="D65" s="99">
        <f>L93</f>
        <v>0.30868246000000005</v>
      </c>
      <c r="E65" s="100">
        <f>O80</f>
        <v>13.30339</v>
      </c>
      <c r="F65" s="13">
        <f>P80</f>
        <v>13.30339</v>
      </c>
      <c r="G65" s="99">
        <f>Q80</f>
        <v>0.6790261700000001</v>
      </c>
      <c r="I65" s="82" t="s">
        <v>179</v>
      </c>
      <c r="J65" s="94">
        <v>240.63759999999999</v>
      </c>
      <c r="K65" s="94">
        <v>240.63759999999999</v>
      </c>
      <c r="L65" s="94">
        <v>14.87705787</v>
      </c>
      <c r="N65" s="82" t="s">
        <v>190</v>
      </c>
      <c r="O65" s="94">
        <v>1</v>
      </c>
      <c r="P65" s="94">
        <v>1</v>
      </c>
      <c r="Q65" s="94">
        <v>0</v>
      </c>
      <c r="R65" s="159"/>
    </row>
    <row r="66" spans="1:23" s="84" customFormat="1" ht="15.75" customHeight="1" x14ac:dyDescent="0.25">
      <c r="A66" s="98" t="s">
        <v>86</v>
      </c>
      <c r="B66" s="10">
        <f>J82</f>
        <v>112.03440000000001</v>
      </c>
      <c r="C66" s="13">
        <f>K82</f>
        <v>112.03440000000001</v>
      </c>
      <c r="D66" s="99">
        <f>L82</f>
        <v>3.6347866899999999</v>
      </c>
      <c r="E66" s="100">
        <f>O69</f>
        <v>13.914440000000001</v>
      </c>
      <c r="F66" s="13">
        <f>P69</f>
        <v>13.914440000000001</v>
      </c>
      <c r="G66" s="99">
        <f>Q69</f>
        <v>1.15546E-2</v>
      </c>
      <c r="I66" s="82" t="s">
        <v>180</v>
      </c>
      <c r="J66" s="94">
        <v>9.8908000000000005</v>
      </c>
      <c r="K66" s="94">
        <v>9.8908000000000005</v>
      </c>
      <c r="L66" s="94">
        <v>4.2027000000000002E-2</v>
      </c>
      <c r="N66" s="82" t="s">
        <v>191</v>
      </c>
      <c r="O66" s="94">
        <v>181.88062199999999</v>
      </c>
      <c r="P66" s="94">
        <v>181.88062199999999</v>
      </c>
      <c r="Q66" s="94">
        <v>3.1845150000000003E-2</v>
      </c>
      <c r="R66" s="159"/>
    </row>
    <row r="67" spans="1:23" s="84" customFormat="1" ht="15.75" customHeight="1" x14ac:dyDescent="0.25">
      <c r="A67" s="98" t="s">
        <v>193</v>
      </c>
      <c r="B67" s="128">
        <f>J80</f>
        <v>54.658327</v>
      </c>
      <c r="C67" s="129">
        <f>K80</f>
        <v>54.658327</v>
      </c>
      <c r="D67" s="130">
        <f>L80</f>
        <v>0</v>
      </c>
      <c r="E67" s="131">
        <f>O67</f>
        <v>4.1719999999999997</v>
      </c>
      <c r="F67" s="129">
        <f>P67</f>
        <v>4.1719999999999997</v>
      </c>
      <c r="G67" s="130">
        <f>Q67</f>
        <v>0</v>
      </c>
      <c r="I67" s="82" t="s">
        <v>181</v>
      </c>
      <c r="J67" s="94">
        <v>24.163</v>
      </c>
      <c r="K67" s="94">
        <v>24.163</v>
      </c>
      <c r="L67" s="94">
        <v>1.1317192700000001</v>
      </c>
      <c r="N67" s="82" t="s">
        <v>192</v>
      </c>
      <c r="O67" s="94">
        <v>4.1719999999999997</v>
      </c>
      <c r="P67" s="94">
        <v>4.1719999999999997</v>
      </c>
      <c r="Q67" s="94">
        <v>0</v>
      </c>
      <c r="R67" s="159"/>
    </row>
    <row r="68" spans="1:23" s="84" customFormat="1" ht="15.75" customHeight="1" x14ac:dyDescent="0.25">
      <c r="A68" s="98" t="s">
        <v>65</v>
      </c>
      <c r="B68" s="10">
        <f>J84</f>
        <v>6.5351100000000004</v>
      </c>
      <c r="C68" s="13">
        <f>K84</f>
        <v>6.5351100000000004</v>
      </c>
      <c r="D68" s="99">
        <f>L84</f>
        <v>2.4293240000000001E-2</v>
      </c>
      <c r="E68" s="100">
        <f>O71</f>
        <v>7.7409999999999997</v>
      </c>
      <c r="F68" s="13">
        <f>P71</f>
        <v>7.7409999999999997</v>
      </c>
      <c r="G68" s="99">
        <f>Q71</f>
        <v>6.0934700000000001E-3</v>
      </c>
      <c r="I68" s="82" t="s">
        <v>182</v>
      </c>
      <c r="J68" s="94">
        <v>93.595080999999993</v>
      </c>
      <c r="K68" s="94">
        <v>93.595080999999993</v>
      </c>
      <c r="L68" s="94">
        <v>5.3081625300000006</v>
      </c>
      <c r="N68" s="82" t="s">
        <v>194</v>
      </c>
      <c r="O68" s="94">
        <v>490.71752600000002</v>
      </c>
      <c r="P68" s="94">
        <v>490.71752600000002</v>
      </c>
      <c r="Q68" s="94">
        <v>0</v>
      </c>
      <c r="R68" s="159"/>
    </row>
    <row r="69" spans="1:23" s="84" customFormat="1" ht="15.75" customHeight="1" x14ac:dyDescent="0.25">
      <c r="A69" s="98" t="s">
        <v>66</v>
      </c>
      <c r="B69" s="10">
        <f>J54</f>
        <v>20.989224</v>
      </c>
      <c r="C69" s="13">
        <f>K54</f>
        <v>20.989224</v>
      </c>
      <c r="D69" s="99">
        <f>L54</f>
        <v>0.99034319999999998</v>
      </c>
      <c r="E69" s="100">
        <f>O45</f>
        <v>0.62653499999999995</v>
      </c>
      <c r="F69" s="13">
        <f>P45</f>
        <v>0.62653499999999995</v>
      </c>
      <c r="G69" s="99">
        <f>Q45</f>
        <v>0</v>
      </c>
      <c r="I69" s="82" t="s">
        <v>195</v>
      </c>
      <c r="J69" s="94">
        <v>0.5</v>
      </c>
      <c r="K69" s="94">
        <v>0.5</v>
      </c>
      <c r="L69" s="94">
        <v>2.7266509999999997E-2</v>
      </c>
      <c r="N69" s="82" t="s">
        <v>196</v>
      </c>
      <c r="O69" s="94">
        <v>13.914440000000001</v>
      </c>
      <c r="P69" s="94">
        <v>13.914440000000001</v>
      </c>
      <c r="Q69" s="94">
        <v>1.15546E-2</v>
      </c>
      <c r="R69" s="159"/>
    </row>
    <row r="70" spans="1:23" s="84" customFormat="1" ht="15.75" customHeight="1" x14ac:dyDescent="0.25">
      <c r="A70" s="123" t="s">
        <v>87</v>
      </c>
      <c r="B70" s="10">
        <f>J57</f>
        <v>3.323515</v>
      </c>
      <c r="C70" s="13">
        <f>K57</f>
        <v>3.323515</v>
      </c>
      <c r="D70" s="99">
        <f>L57</f>
        <v>6.7535390000000001E-2</v>
      </c>
      <c r="E70" s="100">
        <f>O48</f>
        <v>1.4479</v>
      </c>
      <c r="F70" s="13">
        <f>P48</f>
        <v>1.4479</v>
      </c>
      <c r="G70" s="99">
        <f>Q48</f>
        <v>7.3373789999999994E-2</v>
      </c>
      <c r="I70" s="82" t="s">
        <v>183</v>
      </c>
      <c r="J70" s="94">
        <v>274.57781499999999</v>
      </c>
      <c r="K70" s="94">
        <v>274.57781499999999</v>
      </c>
      <c r="L70" s="94">
        <v>2.7591961899999999</v>
      </c>
      <c r="N70" s="82" t="s">
        <v>197</v>
      </c>
      <c r="O70" s="94">
        <v>3.8889999999999998</v>
      </c>
      <c r="P70" s="94">
        <v>3.8889999999999998</v>
      </c>
      <c r="Q70" s="94">
        <v>0</v>
      </c>
      <c r="R70" s="159"/>
    </row>
    <row r="71" spans="1:23" s="84" customFormat="1" ht="15.75" customHeight="1" x14ac:dyDescent="0.25">
      <c r="A71" s="98" t="s">
        <v>67</v>
      </c>
      <c r="B71" s="10">
        <f>J61</f>
        <v>14.625904</v>
      </c>
      <c r="C71" s="13">
        <f>K61</f>
        <v>14.625904</v>
      </c>
      <c r="D71" s="99">
        <f>L61</f>
        <v>0.77193195999999997</v>
      </c>
      <c r="E71" s="100">
        <f>O52</f>
        <v>21.443812999999999</v>
      </c>
      <c r="F71" s="13">
        <f>P52</f>
        <v>21.443812999999999</v>
      </c>
      <c r="G71" s="99">
        <f>Q52</f>
        <v>0.51367176000000003</v>
      </c>
      <c r="I71" s="82" t="s">
        <v>184</v>
      </c>
      <c r="J71" s="94">
        <v>46.88541</v>
      </c>
      <c r="K71" s="94">
        <v>46.88541</v>
      </c>
      <c r="L71" s="94">
        <v>2.1295864199999999</v>
      </c>
      <c r="N71" s="82" t="s">
        <v>198</v>
      </c>
      <c r="O71" s="94">
        <v>7.7409999999999997</v>
      </c>
      <c r="P71" s="94">
        <v>7.7409999999999997</v>
      </c>
      <c r="Q71" s="94">
        <v>6.0934700000000001E-3</v>
      </c>
      <c r="R71" s="159"/>
    </row>
    <row r="72" spans="1:23" s="84" customFormat="1" ht="15.75" customHeight="1" x14ac:dyDescent="0.25">
      <c r="A72" s="98" t="s">
        <v>68</v>
      </c>
      <c r="B72" s="10">
        <f>J51</f>
        <v>7.0267099999999996</v>
      </c>
      <c r="C72" s="13">
        <f>K51</f>
        <v>7.0267099999999996</v>
      </c>
      <c r="D72" s="99">
        <f>L51</f>
        <v>0.17835701999999998</v>
      </c>
      <c r="E72" s="100">
        <f>O42</f>
        <v>2.6362000000000001</v>
      </c>
      <c r="F72" s="13">
        <f>P42</f>
        <v>2.6362000000000001</v>
      </c>
      <c r="G72" s="99">
        <f>Q42</f>
        <v>7.3499999999999998E-3</v>
      </c>
      <c r="I72" s="82" t="s">
        <v>199</v>
      </c>
      <c r="J72" s="94">
        <v>0.84038800000000002</v>
      </c>
      <c r="K72" s="94">
        <v>0.84038800000000002</v>
      </c>
      <c r="L72" s="94">
        <v>3.723812E-2</v>
      </c>
      <c r="N72" s="82" t="s">
        <v>200</v>
      </c>
      <c r="O72" s="94">
        <v>6.8336300000000003</v>
      </c>
      <c r="P72" s="94">
        <v>6.8336300000000003</v>
      </c>
      <c r="Q72" s="94">
        <v>0</v>
      </c>
      <c r="R72" s="159"/>
    </row>
    <row r="73" spans="1:23" s="84" customFormat="1" ht="15.75" customHeight="1" x14ac:dyDescent="0.25">
      <c r="A73" s="98" t="s">
        <v>69</v>
      </c>
      <c r="B73" s="10">
        <f>J43</f>
        <v>7.1890000000000001</v>
      </c>
      <c r="C73" s="13">
        <f>K43</f>
        <v>7.1890000000000001</v>
      </c>
      <c r="D73" s="99">
        <f>L43</f>
        <v>2.2537600000000001E-3</v>
      </c>
      <c r="E73" s="100">
        <f>O36</f>
        <v>1.8360000000000001</v>
      </c>
      <c r="F73" s="13">
        <f>P36</f>
        <v>1.8360000000000001</v>
      </c>
      <c r="G73" s="99">
        <f>Q36</f>
        <v>0</v>
      </c>
      <c r="I73" s="82" t="s">
        <v>185</v>
      </c>
      <c r="J73" s="94">
        <v>38.368727999999997</v>
      </c>
      <c r="K73" s="94">
        <v>38.368727999999997</v>
      </c>
      <c r="L73" s="94">
        <v>3.1337879999999999E-2</v>
      </c>
      <c r="N73" s="82" t="s">
        <v>201</v>
      </c>
      <c r="O73" s="94">
        <v>11.46</v>
      </c>
      <c r="P73" s="94">
        <v>11.46</v>
      </c>
      <c r="Q73" s="94">
        <v>0</v>
      </c>
      <c r="R73" s="159"/>
      <c r="V73" s="157"/>
      <c r="W73" s="157"/>
    </row>
    <row r="74" spans="1:23" s="84" customFormat="1" ht="15.75" customHeight="1" x14ac:dyDescent="0.25">
      <c r="A74" s="98" t="s">
        <v>70</v>
      </c>
      <c r="B74" s="10">
        <f>J53</f>
        <v>6.3311000000000002</v>
      </c>
      <c r="C74" s="13">
        <f>K53</f>
        <v>6.3311000000000002</v>
      </c>
      <c r="D74" s="99">
        <f>L53</f>
        <v>0.31645101000000003</v>
      </c>
      <c r="E74" s="100">
        <f>O44</f>
        <v>0.64151000000000002</v>
      </c>
      <c r="F74" s="13">
        <f>P44</f>
        <v>0.64151000000000002</v>
      </c>
      <c r="G74" s="99">
        <f>Q44</f>
        <v>0</v>
      </c>
      <c r="I74" s="82" t="s">
        <v>187</v>
      </c>
      <c r="J74" s="94">
        <v>165.43496200000001</v>
      </c>
      <c r="K74" s="94">
        <v>165.43496200000001</v>
      </c>
      <c r="L74" s="94">
        <v>2.81936286</v>
      </c>
      <c r="N74" s="82" t="s">
        <v>202</v>
      </c>
      <c r="O74" s="94">
        <v>0.60272999999999999</v>
      </c>
      <c r="P74" s="94">
        <v>0.60272999999999999</v>
      </c>
      <c r="Q74" s="94">
        <v>0</v>
      </c>
      <c r="R74" s="159"/>
      <c r="V74" s="157"/>
      <c r="W74" s="157"/>
    </row>
    <row r="75" spans="1:23" s="84" customFormat="1" ht="15.75" customHeight="1" x14ac:dyDescent="0.25">
      <c r="A75" s="98" t="s">
        <v>71</v>
      </c>
      <c r="B75" s="10">
        <f>J50</f>
        <v>13.426600000000001</v>
      </c>
      <c r="C75" s="13">
        <f>K50</f>
        <v>13.426600000000001</v>
      </c>
      <c r="D75" s="99">
        <f>L50</f>
        <v>0.50681507000000003</v>
      </c>
      <c r="E75" s="100">
        <f>O41</f>
        <v>31.264053000000001</v>
      </c>
      <c r="F75" s="13">
        <f>P41</f>
        <v>31.264053000000001</v>
      </c>
      <c r="G75" s="99">
        <f>Q41</f>
        <v>0</v>
      </c>
      <c r="I75" s="82" t="s">
        <v>188</v>
      </c>
      <c r="J75" s="94">
        <v>7.4109999999999996</v>
      </c>
      <c r="K75" s="94">
        <v>7.4109999999999996</v>
      </c>
      <c r="L75" s="94">
        <v>0.40129717999999998</v>
      </c>
      <c r="N75" s="82" t="s">
        <v>203</v>
      </c>
      <c r="O75" s="94">
        <v>61.854542000000002</v>
      </c>
      <c r="P75" s="94">
        <v>61.854542000000002</v>
      </c>
      <c r="Q75" s="94">
        <v>4.5233299599999999</v>
      </c>
      <c r="R75" s="159"/>
      <c r="V75" s="157"/>
      <c r="W75" s="157"/>
    </row>
    <row r="76" spans="1:23" s="84" customFormat="1" ht="15.75" customHeight="1" x14ac:dyDescent="0.25">
      <c r="A76" s="98" t="s">
        <v>72</v>
      </c>
      <c r="B76" s="10">
        <f>J41</f>
        <v>1.6839999999999999</v>
      </c>
      <c r="C76" s="13">
        <f>K41</f>
        <v>1.6839999999999999</v>
      </c>
      <c r="D76" s="99">
        <f>L41</f>
        <v>0</v>
      </c>
      <c r="E76" s="105" t="s">
        <v>20</v>
      </c>
      <c r="F76" s="12" t="s">
        <v>20</v>
      </c>
      <c r="G76" s="106" t="s">
        <v>20</v>
      </c>
      <c r="I76" s="82" t="s">
        <v>189</v>
      </c>
      <c r="J76" s="94">
        <v>3.3744999999999998</v>
      </c>
      <c r="K76" s="94">
        <v>3.3744999999999998</v>
      </c>
      <c r="L76" s="94">
        <v>0.10889460000000001</v>
      </c>
      <c r="N76" s="82" t="s">
        <v>204</v>
      </c>
      <c r="O76" s="94">
        <v>8.5299999999999994</v>
      </c>
      <c r="P76" s="94">
        <v>8.5299999999999994</v>
      </c>
      <c r="Q76" s="94">
        <v>0</v>
      </c>
      <c r="R76" s="159"/>
      <c r="V76" s="157"/>
      <c r="W76" s="157"/>
    </row>
    <row r="77" spans="1:23" s="84" customFormat="1" ht="15.75" customHeight="1" x14ac:dyDescent="0.25">
      <c r="A77" s="98" t="s">
        <v>73</v>
      </c>
      <c r="B77" s="10">
        <f t="shared" ref="B77:D78" si="3">J86</f>
        <v>21.214099999999998</v>
      </c>
      <c r="C77" s="13">
        <f t="shared" si="3"/>
        <v>21.214099999999998</v>
      </c>
      <c r="D77" s="99">
        <f t="shared" si="3"/>
        <v>0.25919576999999999</v>
      </c>
      <c r="E77" s="105">
        <f t="shared" ref="E77:G78" si="4">O73</f>
        <v>11.46</v>
      </c>
      <c r="F77" s="12">
        <f t="shared" si="4"/>
        <v>11.46</v>
      </c>
      <c r="G77" s="106">
        <f t="shared" si="4"/>
        <v>0</v>
      </c>
      <c r="I77" s="82" t="s">
        <v>205</v>
      </c>
      <c r="J77" s="94">
        <v>2.9946999999999999</v>
      </c>
      <c r="K77" s="94">
        <v>2.9946999999999999</v>
      </c>
      <c r="L77" s="94">
        <v>6.5139620000000009E-2</v>
      </c>
      <c r="N77" s="82" t="s">
        <v>206</v>
      </c>
      <c r="O77" s="94">
        <v>2007.0446999999999</v>
      </c>
      <c r="P77" s="94">
        <v>2007.0446999999999</v>
      </c>
      <c r="Q77" s="94">
        <v>535.25627499999996</v>
      </c>
      <c r="R77" s="159"/>
      <c r="V77" s="157"/>
      <c r="W77" s="157"/>
    </row>
    <row r="78" spans="1:23" s="84" customFormat="1" ht="15.75" customHeight="1" x14ac:dyDescent="0.25">
      <c r="A78" s="132" t="s">
        <v>208</v>
      </c>
      <c r="B78" s="10">
        <f t="shared" si="3"/>
        <v>8.5654690000000002</v>
      </c>
      <c r="C78" s="13">
        <f t="shared" si="3"/>
        <v>8.5654690000000002</v>
      </c>
      <c r="D78" s="99">
        <f t="shared" si="3"/>
        <v>0.1990043</v>
      </c>
      <c r="E78" s="105">
        <f t="shared" si="4"/>
        <v>0.60272999999999999</v>
      </c>
      <c r="F78" s="12">
        <f t="shared" si="4"/>
        <v>0.60272999999999999</v>
      </c>
      <c r="G78" s="106">
        <f t="shared" si="4"/>
        <v>0</v>
      </c>
      <c r="I78" s="82" t="s">
        <v>190</v>
      </c>
      <c r="J78" s="94">
        <v>568.88444700000002</v>
      </c>
      <c r="K78" s="94">
        <v>568.88444700000002</v>
      </c>
      <c r="L78" s="94">
        <v>1.60117668</v>
      </c>
      <c r="N78" s="82" t="s">
        <v>207</v>
      </c>
      <c r="O78" s="94">
        <v>530.31790000000001</v>
      </c>
      <c r="P78" s="94">
        <v>530.31790000000001</v>
      </c>
      <c r="Q78" s="94">
        <v>56.636341000000002</v>
      </c>
      <c r="R78" s="159"/>
    </row>
    <row r="79" spans="1:23" s="84" customFormat="1" ht="15.75" customHeight="1" x14ac:dyDescent="0.25">
      <c r="A79" s="133" t="s">
        <v>210</v>
      </c>
      <c r="B79" s="10">
        <f>J92</f>
        <v>6.7720099999999999</v>
      </c>
      <c r="C79" s="13">
        <f>K92</f>
        <v>6.7720099999999999</v>
      </c>
      <c r="D79" s="99">
        <f>L92</f>
        <v>0.31957755999999998</v>
      </c>
      <c r="E79" s="105">
        <f>O79</f>
        <v>0.72184999999999999</v>
      </c>
      <c r="F79" s="12">
        <f>P79</f>
        <v>0.72184999999999999</v>
      </c>
      <c r="G79" s="106">
        <f>Q79</f>
        <v>0</v>
      </c>
      <c r="I79" s="82" t="s">
        <v>191</v>
      </c>
      <c r="J79" s="94">
        <v>7.1453049999999996</v>
      </c>
      <c r="K79" s="94">
        <v>7.1453049999999996</v>
      </c>
      <c r="L79" s="94">
        <v>0.23731366000000001</v>
      </c>
      <c r="N79" s="82" t="s">
        <v>209</v>
      </c>
      <c r="O79" s="94">
        <v>0.72184999999999999</v>
      </c>
      <c r="P79" s="94">
        <v>0.72184999999999999</v>
      </c>
      <c r="Q79" s="94">
        <v>0</v>
      </c>
      <c r="R79" s="159"/>
    </row>
    <row r="80" spans="1:23" s="84" customFormat="1" ht="15.75" customHeight="1" x14ac:dyDescent="0.25">
      <c r="A80" s="98" t="s">
        <v>107</v>
      </c>
      <c r="B80" s="10">
        <f>J81</f>
        <v>154.146118</v>
      </c>
      <c r="C80" s="13">
        <f>K81</f>
        <v>154.146118</v>
      </c>
      <c r="D80" s="99">
        <f>L81</f>
        <v>17.314429140000001</v>
      </c>
      <c r="E80" s="105">
        <f>O68</f>
        <v>490.71752600000002</v>
      </c>
      <c r="F80" s="12">
        <f>P68</f>
        <v>490.71752600000002</v>
      </c>
      <c r="G80" s="106">
        <f>Q68</f>
        <v>0</v>
      </c>
      <c r="I80" s="82" t="s">
        <v>192</v>
      </c>
      <c r="J80" s="94">
        <v>54.658327</v>
      </c>
      <c r="K80" s="94">
        <v>54.658327</v>
      </c>
      <c r="L80" s="94">
        <v>0</v>
      </c>
      <c r="N80" s="82" t="s">
        <v>211</v>
      </c>
      <c r="O80" s="94">
        <v>13.30339</v>
      </c>
      <c r="P80" s="94">
        <v>13.30339</v>
      </c>
      <c r="Q80" s="94">
        <v>0.6790261700000001</v>
      </c>
      <c r="R80" s="159"/>
    </row>
    <row r="81" spans="1:21" s="84" customFormat="1" ht="15.75" customHeight="1" x14ac:dyDescent="0.25">
      <c r="A81" s="127" t="s">
        <v>112</v>
      </c>
      <c r="B81" s="10">
        <f>J48</f>
        <v>2.3157350000000001</v>
      </c>
      <c r="C81" s="13">
        <f>K48</f>
        <v>2.3157350000000001</v>
      </c>
      <c r="D81" s="99">
        <f>L48</f>
        <v>0.12678339999999999</v>
      </c>
      <c r="E81" s="105" t="s">
        <v>20</v>
      </c>
      <c r="F81" s="12" t="s">
        <v>20</v>
      </c>
      <c r="G81" s="106" t="s">
        <v>20</v>
      </c>
      <c r="I81" s="82" t="s">
        <v>194</v>
      </c>
      <c r="J81" s="94">
        <v>154.146118</v>
      </c>
      <c r="K81" s="94">
        <v>154.146118</v>
      </c>
      <c r="L81" s="94">
        <v>17.314429140000001</v>
      </c>
      <c r="N81" s="84" t="s">
        <v>214</v>
      </c>
      <c r="O81" s="94">
        <v>1461.0985000000001</v>
      </c>
      <c r="P81" s="94">
        <v>1461.0985000000001</v>
      </c>
      <c r="Q81" s="94">
        <v>0.95706818999999999</v>
      </c>
      <c r="R81" s="159"/>
    </row>
    <row r="82" spans="1:21" s="84" customFormat="1" ht="15.75" customHeight="1" x14ac:dyDescent="0.25">
      <c r="A82" s="98" t="s">
        <v>77</v>
      </c>
      <c r="B82" s="10">
        <f>J67</f>
        <v>24.163</v>
      </c>
      <c r="C82" s="13">
        <f>K67</f>
        <v>24.163</v>
      </c>
      <c r="D82" s="99">
        <f>L67</f>
        <v>1.1317192700000001</v>
      </c>
      <c r="E82" s="105">
        <f>O57</f>
        <v>2.6825060000000001</v>
      </c>
      <c r="F82" s="12">
        <f>P57</f>
        <v>2.6825060000000001</v>
      </c>
      <c r="G82" s="106">
        <f>Q57</f>
        <v>0</v>
      </c>
      <c r="I82" s="82" t="s">
        <v>196</v>
      </c>
      <c r="J82" s="94">
        <v>112.03440000000001</v>
      </c>
      <c r="K82" s="94">
        <v>112.03440000000001</v>
      </c>
      <c r="L82" s="94">
        <v>3.6347866899999999</v>
      </c>
      <c r="R82" s="159"/>
    </row>
    <row r="83" spans="1:21" s="84" customFormat="1" ht="15.75" customHeight="1" x14ac:dyDescent="0.25">
      <c r="A83" s="123" t="s">
        <v>78</v>
      </c>
      <c r="B83" s="10">
        <f>J66</f>
        <v>9.8908000000000005</v>
      </c>
      <c r="C83" s="13">
        <f>K66</f>
        <v>9.8908000000000005</v>
      </c>
      <c r="D83" s="99">
        <f>L66</f>
        <v>4.2027000000000002E-2</v>
      </c>
      <c r="E83" s="105">
        <f>O56</f>
        <v>13.59127</v>
      </c>
      <c r="F83" s="12">
        <f>P56</f>
        <v>13.59127</v>
      </c>
      <c r="G83" s="106">
        <f>Q56</f>
        <v>0</v>
      </c>
      <c r="I83" s="82" t="s">
        <v>197</v>
      </c>
      <c r="J83" s="94">
        <v>32.581940000000003</v>
      </c>
      <c r="K83" s="94">
        <v>32.581940000000003</v>
      </c>
      <c r="L83" s="94">
        <v>1.46949945</v>
      </c>
      <c r="R83" s="159"/>
    </row>
    <row r="84" spans="1:21" s="84" customFormat="1" ht="15.75" customHeight="1" x14ac:dyDescent="0.25">
      <c r="A84" s="98" t="s">
        <v>79</v>
      </c>
      <c r="B84" s="10">
        <f t="shared" ref="B84:D85" si="5">J64</f>
        <v>55.417900000000003</v>
      </c>
      <c r="C84" s="13">
        <f t="shared" si="5"/>
        <v>55.417900000000003</v>
      </c>
      <c r="D84" s="99">
        <f t="shared" si="5"/>
        <v>1.097708E-2</v>
      </c>
      <c r="E84" s="105">
        <f t="shared" ref="E84:G85" si="6">O54</f>
        <v>20.249279999999999</v>
      </c>
      <c r="F84" s="12">
        <f t="shared" si="6"/>
        <v>20.249279999999999</v>
      </c>
      <c r="G84" s="106">
        <f t="shared" si="6"/>
        <v>0.27915552000000005</v>
      </c>
      <c r="I84" s="82" t="s">
        <v>198</v>
      </c>
      <c r="J84" s="94">
        <v>6.5351100000000004</v>
      </c>
      <c r="K84" s="94">
        <v>6.5351100000000004</v>
      </c>
      <c r="L84" s="94">
        <v>2.4293240000000001E-2</v>
      </c>
      <c r="R84" s="159"/>
    </row>
    <row r="85" spans="1:21" s="84" customFormat="1" ht="15.75" customHeight="1" x14ac:dyDescent="0.25">
      <c r="A85" s="98" t="s">
        <v>80</v>
      </c>
      <c r="B85" s="10">
        <f t="shared" si="5"/>
        <v>240.63759999999999</v>
      </c>
      <c r="C85" s="13">
        <f t="shared" si="5"/>
        <v>240.63759999999999</v>
      </c>
      <c r="D85" s="99">
        <f t="shared" si="5"/>
        <v>14.87705787</v>
      </c>
      <c r="E85" s="105">
        <f t="shared" si="6"/>
        <v>4.9000000000000004</v>
      </c>
      <c r="F85" s="12">
        <f t="shared" si="6"/>
        <v>4.9000000000000004</v>
      </c>
      <c r="G85" s="106">
        <f t="shared" si="6"/>
        <v>0</v>
      </c>
      <c r="I85" s="82" t="s">
        <v>200</v>
      </c>
      <c r="J85" s="94">
        <v>57.969000000000001</v>
      </c>
      <c r="K85" s="94">
        <v>57.969000000000001</v>
      </c>
      <c r="L85" s="94">
        <v>7.63979813</v>
      </c>
      <c r="R85" s="159"/>
    </row>
    <row r="86" spans="1:21" s="84" customFormat="1" ht="15.75" customHeight="1" x14ac:dyDescent="0.25">
      <c r="A86" s="98" t="s">
        <v>88</v>
      </c>
      <c r="B86" s="10">
        <f t="shared" ref="B86:D87" si="7">J68</f>
        <v>93.595080999999993</v>
      </c>
      <c r="C86" s="13">
        <f t="shared" si="7"/>
        <v>93.595080999999993</v>
      </c>
      <c r="D86" s="99">
        <f t="shared" si="7"/>
        <v>5.3081625300000006</v>
      </c>
      <c r="E86" s="105">
        <f>O58</f>
        <v>2.37405</v>
      </c>
      <c r="F86" s="12">
        <f>P58</f>
        <v>2.37405</v>
      </c>
      <c r="G86" s="106">
        <f>Q58</f>
        <v>0</v>
      </c>
      <c r="I86" s="82" t="s">
        <v>201</v>
      </c>
      <c r="J86" s="94">
        <v>21.214099999999998</v>
      </c>
      <c r="K86" s="94">
        <v>21.214099999999998</v>
      </c>
      <c r="L86" s="94">
        <v>0.25919576999999999</v>
      </c>
      <c r="R86" s="159"/>
    </row>
    <row r="87" spans="1:21" s="84" customFormat="1" ht="15.75" customHeight="1" x14ac:dyDescent="0.25">
      <c r="A87" s="98" t="s">
        <v>81</v>
      </c>
      <c r="B87" s="10">
        <f t="shared" si="7"/>
        <v>0.5</v>
      </c>
      <c r="C87" s="13">
        <f t="shared" si="7"/>
        <v>0.5</v>
      </c>
      <c r="D87" s="99">
        <f t="shared" si="7"/>
        <v>2.7266509999999997E-2</v>
      </c>
      <c r="E87" s="105" t="s">
        <v>20</v>
      </c>
      <c r="F87" s="12" t="s">
        <v>20</v>
      </c>
      <c r="G87" s="106" t="s">
        <v>20</v>
      </c>
      <c r="I87" s="82" t="s">
        <v>202</v>
      </c>
      <c r="J87" s="94">
        <v>8.5654690000000002</v>
      </c>
      <c r="K87" s="94">
        <v>8.5654690000000002</v>
      </c>
      <c r="L87" s="94">
        <v>0.1990043</v>
      </c>
      <c r="R87" s="159"/>
    </row>
    <row r="88" spans="1:21" s="84" customFormat="1" ht="15.75" customHeight="1" thickBot="1" x14ac:dyDescent="0.3">
      <c r="A88" s="134" t="s">
        <v>82</v>
      </c>
      <c r="B88" s="52">
        <f>J83</f>
        <v>32.581940000000003</v>
      </c>
      <c r="C88" s="53">
        <f>K83</f>
        <v>32.581940000000003</v>
      </c>
      <c r="D88" s="135">
        <f>L83</f>
        <v>1.46949945</v>
      </c>
      <c r="E88" s="136">
        <f>O70</f>
        <v>3.8889999999999998</v>
      </c>
      <c r="F88" s="53">
        <f>P70</f>
        <v>3.8889999999999998</v>
      </c>
      <c r="G88" s="135">
        <f>Q70</f>
        <v>0</v>
      </c>
      <c r="I88" s="82" t="s">
        <v>203</v>
      </c>
      <c r="J88" s="94">
        <v>23.379622000000001</v>
      </c>
      <c r="K88" s="94">
        <v>23.379622000000001</v>
      </c>
      <c r="L88" s="94">
        <v>1.1890121</v>
      </c>
      <c r="R88" s="159"/>
    </row>
    <row r="89" spans="1:21" s="84" customFormat="1" ht="15.75" customHeight="1" thickBot="1" x14ac:dyDescent="0.3">
      <c r="A89" s="137" t="s">
        <v>102</v>
      </c>
      <c r="B89" s="138">
        <f t="shared" ref="B89:G89" si="8">SUM(B90:B95)</f>
        <v>1397.260462</v>
      </c>
      <c r="C89" s="139">
        <f t="shared" si="8"/>
        <v>1397.260462</v>
      </c>
      <c r="D89" s="140">
        <f t="shared" si="8"/>
        <v>74.760985489999982</v>
      </c>
      <c r="E89" s="138">
        <f t="shared" si="8"/>
        <v>4011.54585</v>
      </c>
      <c r="F89" s="139">
        <f t="shared" si="8"/>
        <v>4011.54585</v>
      </c>
      <c r="G89" s="140">
        <f t="shared" si="8"/>
        <v>592.84968418999995</v>
      </c>
      <c r="I89" s="82" t="s">
        <v>204</v>
      </c>
      <c r="J89" s="94">
        <v>15.71114</v>
      </c>
      <c r="K89" s="94">
        <v>15.71114</v>
      </c>
      <c r="L89" s="94">
        <v>0.35233430999999998</v>
      </c>
      <c r="R89" s="159"/>
    </row>
    <row r="90" spans="1:21" s="84" customFormat="1" ht="18" customHeight="1" x14ac:dyDescent="0.25">
      <c r="A90" s="7" t="s">
        <v>89</v>
      </c>
      <c r="B90" s="42">
        <f>J70</f>
        <v>274.57781499999999</v>
      </c>
      <c r="C90" s="43">
        <f>K70</f>
        <v>274.57781499999999</v>
      </c>
      <c r="D90" s="141">
        <f>L70</f>
        <v>2.7591961899999999</v>
      </c>
      <c r="E90" s="42">
        <f>O59</f>
        <v>12.08475</v>
      </c>
      <c r="F90" s="43">
        <f>P59</f>
        <v>12.08475</v>
      </c>
      <c r="G90" s="142">
        <f>Q59</f>
        <v>0</v>
      </c>
      <c r="I90" s="82" t="s">
        <v>206</v>
      </c>
      <c r="J90" s="94">
        <v>339.93290000000002</v>
      </c>
      <c r="K90" s="94">
        <v>339.93290000000002</v>
      </c>
      <c r="L90" s="94">
        <v>32.456347000000001</v>
      </c>
      <c r="R90" s="159"/>
    </row>
    <row r="91" spans="1:21" ht="15" customHeight="1" x14ac:dyDescent="0.25">
      <c r="A91" s="2" t="s">
        <v>90</v>
      </c>
      <c r="B91" s="44">
        <f t="shared" ref="B91:D92" si="9">J90</f>
        <v>339.93290000000002</v>
      </c>
      <c r="C91" s="45">
        <f t="shared" si="9"/>
        <v>339.93290000000002</v>
      </c>
      <c r="D91" s="143">
        <f t="shared" si="9"/>
        <v>32.456347000000001</v>
      </c>
      <c r="E91" s="44">
        <f t="shared" ref="E91:G92" si="10">O77</f>
        <v>2007.0446999999999</v>
      </c>
      <c r="F91" s="45">
        <f t="shared" si="10"/>
        <v>2007.0446999999999</v>
      </c>
      <c r="G91" s="144">
        <f t="shared" si="10"/>
        <v>535.25627499999996</v>
      </c>
      <c r="I91" s="82" t="s">
        <v>207</v>
      </c>
      <c r="J91" s="94">
        <v>210.8706</v>
      </c>
      <c r="K91" s="94">
        <v>210.8706</v>
      </c>
      <c r="L91" s="94">
        <v>37.879125999999999</v>
      </c>
      <c r="R91" s="159"/>
      <c r="S91" s="84"/>
      <c r="T91" s="84"/>
      <c r="U91" s="84"/>
    </row>
    <row r="92" spans="1:21" x14ac:dyDescent="0.25">
      <c r="A92" s="2" t="s">
        <v>91</v>
      </c>
      <c r="B92" s="44">
        <f t="shared" si="9"/>
        <v>210.8706</v>
      </c>
      <c r="C92" s="45">
        <f t="shared" si="9"/>
        <v>210.8706</v>
      </c>
      <c r="D92" s="143">
        <f t="shared" si="9"/>
        <v>37.879125999999999</v>
      </c>
      <c r="E92" s="44">
        <f t="shared" si="10"/>
        <v>530.31790000000001</v>
      </c>
      <c r="F92" s="45">
        <f t="shared" si="10"/>
        <v>530.31790000000001</v>
      </c>
      <c r="G92" s="144">
        <f t="shared" si="10"/>
        <v>56.636341000000002</v>
      </c>
      <c r="I92" s="82" t="s">
        <v>209</v>
      </c>
      <c r="J92" s="94">
        <v>6.7720099999999999</v>
      </c>
      <c r="K92" s="94">
        <v>6.7720099999999999</v>
      </c>
      <c r="L92" s="94">
        <v>0.31957755999999998</v>
      </c>
      <c r="R92" s="159"/>
      <c r="S92" s="84"/>
      <c r="T92" s="84"/>
      <c r="U92" s="84"/>
    </row>
    <row r="93" spans="1:21" x14ac:dyDescent="0.25">
      <c r="A93" s="2" t="s">
        <v>212</v>
      </c>
      <c r="B93" s="154" t="s">
        <v>20</v>
      </c>
      <c r="C93" s="155" t="s">
        <v>20</v>
      </c>
      <c r="D93" s="156" t="s">
        <v>20</v>
      </c>
      <c r="E93" s="145">
        <f>O81</f>
        <v>1461.0985000000001</v>
      </c>
      <c r="F93" s="125">
        <f>P81</f>
        <v>1461.0985000000001</v>
      </c>
      <c r="G93" s="126">
        <f>Q81</f>
        <v>0.95706818999999999</v>
      </c>
      <c r="I93" s="82" t="s">
        <v>211</v>
      </c>
      <c r="J93" s="94">
        <v>8.1247000000000007</v>
      </c>
      <c r="K93" s="94">
        <v>8.1247000000000007</v>
      </c>
      <c r="L93" s="94">
        <v>0.30868246000000005</v>
      </c>
      <c r="R93" s="159"/>
      <c r="S93" s="84"/>
      <c r="T93" s="84"/>
      <c r="U93" s="84"/>
    </row>
    <row r="94" spans="1:21" x14ac:dyDescent="0.25">
      <c r="A94" s="2" t="s">
        <v>92</v>
      </c>
      <c r="B94" s="44">
        <f t="shared" ref="B94:D95" si="11">J77</f>
        <v>2.9946999999999999</v>
      </c>
      <c r="C94" s="45">
        <f t="shared" si="11"/>
        <v>2.9946999999999999</v>
      </c>
      <c r="D94" s="143">
        <f t="shared" si="11"/>
        <v>6.5139620000000009E-2</v>
      </c>
      <c r="E94" s="80" t="s">
        <v>20</v>
      </c>
      <c r="F94" s="81" t="s">
        <v>20</v>
      </c>
      <c r="G94" s="146" t="s">
        <v>20</v>
      </c>
      <c r="I94" s="82"/>
      <c r="J94" s="84"/>
      <c r="K94" s="84"/>
      <c r="L94" s="84"/>
    </row>
    <row r="95" spans="1:21" ht="15.75" thickBot="1" x14ac:dyDescent="0.3">
      <c r="A95" s="9" t="s">
        <v>93</v>
      </c>
      <c r="B95" s="46">
        <f t="shared" si="11"/>
        <v>568.88444700000002</v>
      </c>
      <c r="C95" s="47">
        <f t="shared" si="11"/>
        <v>568.88444700000002</v>
      </c>
      <c r="D95" s="147">
        <f t="shared" si="11"/>
        <v>1.60117668</v>
      </c>
      <c r="E95" s="46">
        <f>O65</f>
        <v>1</v>
      </c>
      <c r="F95" s="47">
        <f>P65</f>
        <v>1</v>
      </c>
      <c r="G95" s="148">
        <f>Q65</f>
        <v>0</v>
      </c>
    </row>
  </sheetData>
  <mergeCells count="3">
    <mergeCell ref="A1:A2"/>
    <mergeCell ref="B1:D1"/>
    <mergeCell ref="E1:G1"/>
  </mergeCells>
  <pageMargins left="0.31496062992125984" right="0.31496062992125984" top="0.35433070866141736" bottom="0.35433070866141736" header="0" footer="0"/>
  <pageSetup scale="95" orientation="portrait" r:id="rId1"/>
  <ignoredErrors>
    <ignoredError sqref="B90:G92 B94:G95 B21:D21 E21:G21 E93:G93 E51:G51" unlockedFormula="1"/>
    <ignoredError sqref="B73:G73 B25:D25 E67:G67 B67:D6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3ED025E63AEB4795590289B796D251" ma:contentTypeVersion="0" ma:contentTypeDescription="Crear nuevo documento." ma:contentTypeScope="" ma:versionID="4adeb8556b812ad37556ad3a545db9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D4A1A7-5D2F-4024-B537-2102ABDA92F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E88CA9-EE04-4671-832E-EEA7842AE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B68CA9-AB82-41A7-9603-F9EB8FE66E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a diciembre 2018</vt:lpstr>
      <vt:lpstr>Control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Publico - Enero a Diciembre</dc:title>
  <dc:creator>Melquiades Gonzalez</dc:creator>
  <cp:lastModifiedBy>Kenia Cunanpio</cp:lastModifiedBy>
  <cp:lastPrinted>2019-01-08T20:43:52Z</cp:lastPrinted>
  <dcterms:created xsi:type="dcterms:W3CDTF">2016-04-07T16:05:41Z</dcterms:created>
  <dcterms:modified xsi:type="dcterms:W3CDTF">2019-11-26T21:33:23Z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0x010100103ED025E63AEB4795590289B796D251</vt:lpwstr>
  </property>
</Properties>
</file>